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vitova\Desktop\"/>
    </mc:Choice>
  </mc:AlternateContent>
  <bookViews>
    <workbookView xWindow="-105" yWindow="-105" windowWidth="19410" windowHeight="10410" tabRatio="500"/>
  </bookViews>
  <sheets>
    <sheet name="Sport D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16" i="1" l="1"/>
  <c r="L18" i="1" s="1"/>
  <c r="G16" i="1" l="1"/>
  <c r="F15" i="1" l="1"/>
  <c r="F9" i="1"/>
  <c r="F10" i="1"/>
  <c r="F11" i="1"/>
  <c r="F12" i="1"/>
  <c r="F13" i="1"/>
  <c r="F14" i="1"/>
  <c r="F8" i="1"/>
  <c r="E16" i="1"/>
</calcChain>
</file>

<file path=xl/sharedStrings.xml><?xml version="1.0" encoding="utf-8"?>
<sst xmlns="http://schemas.openxmlformats.org/spreadsheetml/2006/main" count="58" uniqueCount="58">
  <si>
    <t>Hlasování</t>
  </si>
  <si>
    <t>ev.č. žádosti:</t>
  </si>
  <si>
    <t>Žadatel:</t>
  </si>
  <si>
    <t>Osoba oprávněná jednat za žadatele:</t>
  </si>
  <si>
    <t>IČO
(je-li přiděleno)</t>
  </si>
  <si>
    <t>Požadovaná výše dotace v Kč</t>
  </si>
  <si>
    <t>Navrhovaná
 výše dotace v Kč</t>
  </si>
  <si>
    <t>pro</t>
  </si>
  <si>
    <t>proti</t>
  </si>
  <si>
    <t>zdržel se</t>
  </si>
  <si>
    <t>Sportovní stáj Nový Jičín - Hermelín klub z.s.</t>
  </si>
  <si>
    <t>Jana Vaníčková</t>
  </si>
  <si>
    <t>1.9.</t>
  </si>
  <si>
    <t>Tělovýchovná jednota Nový Jičín z.s.</t>
  </si>
  <si>
    <t xml:space="preserve">TJ Sokol Bludovice </t>
  </si>
  <si>
    <t>Jiří Krutílek</t>
  </si>
  <si>
    <t>15.9.</t>
  </si>
  <si>
    <t xml:space="preserve">TJ Sokol Žilina </t>
  </si>
  <si>
    <t xml:space="preserve">Bc. Petr Augustini </t>
  </si>
  <si>
    <t>27.9.</t>
  </si>
  <si>
    <t xml:space="preserve">Orel Jednota Nový Jičín </t>
  </si>
  <si>
    <t>Jan Šimíček</t>
  </si>
  <si>
    <t>29.9.</t>
  </si>
  <si>
    <t>1.10.</t>
  </si>
  <si>
    <t xml:space="preserve">Jaroslav Pavelka </t>
  </si>
  <si>
    <t xml:space="preserve">1.10. </t>
  </si>
  <si>
    <t>Lyžařský klub Svinec z.s.</t>
  </si>
  <si>
    <t>00534978</t>
  </si>
  <si>
    <t>Celkem</t>
  </si>
  <si>
    <t>rezerva</t>
  </si>
  <si>
    <t>Určení výše dotace:</t>
  </si>
  <si>
    <t>Výše dotace nemůže přesáhnout částku uvedenou v žádosti.</t>
  </si>
  <si>
    <t xml:space="preserve">Radka Cahlíková </t>
  </si>
  <si>
    <t xml:space="preserve"> </t>
  </si>
  <si>
    <t>DOTACE 2022</t>
  </si>
  <si>
    <t xml:space="preserve">Rozpočet Programu: </t>
  </si>
  <si>
    <t xml:space="preserve">Maximální výše dotace dle Programu: </t>
  </si>
  <si>
    <t xml:space="preserve">Minimální výše dotace dle Programu: </t>
  </si>
  <si>
    <t>celková navrhovaná výše dotace nesmí překročit výši rozpočtu Programu</t>
  </si>
  <si>
    <t>Maximální výše poskytnuté dotace u tohoto Programu je 8.000.000 Kč</t>
  </si>
  <si>
    <t>DOTACE 2021</t>
  </si>
  <si>
    <t>DOTACE 2023</t>
  </si>
  <si>
    <t xml:space="preserve">ČLENSKÁ ZÁKLADNA </t>
  </si>
  <si>
    <t xml:space="preserve">Ivan Mička MUDr. Pavel Andrýsek </t>
  </si>
  <si>
    <t>BEMGE Motocross Nový Jičín, z.s.</t>
  </si>
  <si>
    <t>nežádali</t>
  </si>
  <si>
    <t>Milan Urban</t>
  </si>
  <si>
    <t>Sportovní klub Straník, z.s.</t>
  </si>
  <si>
    <t>Program Města Nový Jičín na podporu provozu, údržby a oprav sportovišť a sportovních zařízení pro rok 2024 - SPORT D</t>
  </si>
  <si>
    <t>Příloha č.  4 Zápisu z jednání Odborné komise sportovní ve věci žádostí o programové dotace ze dne 13.11.2023</t>
  </si>
  <si>
    <t>Petr Geryk</t>
  </si>
  <si>
    <t>Poznámky:</t>
  </si>
  <si>
    <t>Za administrátora za správnost (jméno, příjmení, podpis):</t>
  </si>
  <si>
    <t>Dotace smí činit nejvýše 70 % uznatelných nákladů na provoz uvedených v rozpočtu.</t>
  </si>
  <si>
    <t>Celkové
 uznatelné náklady provozu v Kč</t>
  </si>
  <si>
    <t>70% z celkových uznatelných nákladů v Kč</t>
  </si>
  <si>
    <t>V Novém Jičíně dne:  13.11.2023</t>
  </si>
  <si>
    <t>Markéta Kvitová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</si>
</sst>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 Kč&quot;;[Red]\-#,##0&quot; Kč&quot;"/>
    <numFmt numFmtId="165" formatCode="#,##0&quot; Kč&quot;"/>
    <numFmt numFmtId="166" formatCode="0\ %"/>
    <numFmt numFmtId="167" formatCode="_-* #,##0.00&quot; Kč&quot;_-;\-* #,##0.00&quot; Kč&quot;_-;_-* \-??&quot; Kč&quot;_-;_-@_-"/>
    <numFmt numFmtId="168" formatCode="_-* #,##0&quot; Kč&quot;_-;\-* #,##0&quot; Kč&quot;_-;_-* \-??&quot; Kč&quot;_-;_-@_-"/>
    <numFmt numFmtId="169" formatCode="#,##0\ &quot;Kč&quot;"/>
  </numFmts>
  <fonts count="11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color rgb="FF969696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7" fontId="9" fillId="0" borderId="0" applyBorder="0" applyAlignment="0" applyProtection="0"/>
    <xf numFmtId="0" fontId="9" fillId="0" borderId="0" applyBorder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3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3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3" fontId="0" fillId="0" borderId="10" xfId="0" applyNumberFormat="1" applyBorder="1" applyProtection="1">
      <protection locked="0"/>
    </xf>
    <xf numFmtId="0" fontId="8" fillId="0" borderId="0" xfId="2" applyFont="1" applyBorder="1" applyProtection="1">
      <protection locked="0"/>
    </xf>
    <xf numFmtId="0" fontId="1" fillId="0" borderId="0" xfId="2" applyFont="1" applyBorder="1" applyAlignment="1" applyProtection="1">
      <alignment wrapText="1"/>
      <protection locked="0"/>
    </xf>
    <xf numFmtId="0" fontId="1" fillId="0" borderId="0" xfId="2" applyFont="1" applyBorder="1" applyProtection="1">
      <protection locked="0"/>
    </xf>
    <xf numFmtId="0" fontId="0" fillId="0" borderId="0" xfId="2" applyFont="1" applyBorder="1" applyProtection="1">
      <protection locked="0"/>
    </xf>
    <xf numFmtId="3" fontId="0" fillId="0" borderId="0" xfId="2" applyNumberFormat="1" applyFont="1" applyBorder="1" applyProtection="1">
      <protection locked="0"/>
    </xf>
    <xf numFmtId="1" fontId="1" fillId="0" borderId="0" xfId="2" applyNumberFormat="1" applyFont="1" applyBorder="1" applyAlignment="1" applyProtection="1">
      <alignment horizontal="center" vertical="center"/>
      <protection locked="0"/>
    </xf>
    <xf numFmtId="1" fontId="8" fillId="0" borderId="0" xfId="2" applyNumberFormat="1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3" fontId="0" fillId="0" borderId="0" xfId="2" applyNumberFormat="1" applyFont="1" applyBorder="1" applyAlignment="1" applyProtection="1">
      <alignment vertical="center"/>
      <protection locked="0"/>
    </xf>
    <xf numFmtId="0" fontId="1" fillId="0" borderId="0" xfId="2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wrapText="1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3" fontId="2" fillId="0" borderId="8" xfId="0" applyNumberFormat="1" applyFont="1" applyBorder="1" applyAlignment="1">
      <alignment horizontal="center" vertical="center"/>
    </xf>
    <xf numFmtId="165" fontId="0" fillId="0" borderId="10" xfId="0" applyNumberFormat="1" applyBorder="1" applyAlignment="1" applyProtection="1">
      <alignment horizontal="center"/>
      <protection locked="0"/>
    </xf>
    <xf numFmtId="169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9" fontId="0" fillId="4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3" fontId="10" fillId="0" borderId="0" xfId="0" applyNumberFormat="1" applyFont="1" applyProtection="1">
      <protection locked="0"/>
    </xf>
    <xf numFmtId="168" fontId="7" fillId="0" borderId="0" xfId="1" applyNumberFormat="1" applyFont="1" applyBorder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5" fontId="0" fillId="0" borderId="2" xfId="0" applyNumberForma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Excel Built-in Normal" xfId="2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33"/>
  <sheetViews>
    <sheetView tabSelected="1" topLeftCell="A7" zoomScale="90" zoomScaleNormal="90" workbookViewId="0">
      <selection activeCell="G8" sqref="G8:G15"/>
    </sheetView>
  </sheetViews>
  <sheetFormatPr defaultRowHeight="15" x14ac:dyDescent="0.25"/>
  <cols>
    <col min="1" max="1" width="8.5703125" style="1" customWidth="1"/>
    <col min="2" max="2" width="28.28515625" style="2" customWidth="1"/>
    <col min="3" max="3" width="16" style="1" customWidth="1"/>
    <col min="4" max="4" width="10.5703125" style="1" customWidth="1"/>
    <col min="5" max="6" width="15.7109375" style="3" customWidth="1"/>
    <col min="7" max="7" width="16" style="3" customWidth="1"/>
    <col min="8" max="8" width="14" style="3" customWidth="1"/>
    <col min="9" max="11" width="12.28515625" style="3" customWidth="1"/>
    <col min="12" max="12" width="16" style="1" customWidth="1"/>
    <col min="13" max="13" width="10" style="1" customWidth="1"/>
    <col min="14" max="14" width="9.5703125" style="1" customWidth="1"/>
    <col min="15" max="15" width="10.42578125" style="1" customWidth="1"/>
    <col min="16" max="16" width="9" style="1" hidden="1" customWidth="1"/>
    <col min="17" max="258" width="9.140625" style="1" customWidth="1"/>
    <col min="259" max="1026" width="9.140625" customWidth="1"/>
  </cols>
  <sheetData>
    <row r="1" spans="1:16" s="1" customFormat="1" x14ac:dyDescent="0.25">
      <c r="A1" s="4" t="s">
        <v>49</v>
      </c>
      <c r="B1" s="2"/>
      <c r="E1" s="3"/>
      <c r="F1" s="3"/>
      <c r="G1" s="3"/>
      <c r="H1" s="3"/>
      <c r="I1" s="3"/>
      <c r="J1" s="3"/>
      <c r="K1" s="3"/>
    </row>
    <row r="2" spans="1:16" s="1" customFormat="1" ht="30" customHeight="1" x14ac:dyDescent="0.25">
      <c r="A2" s="5" t="s">
        <v>48</v>
      </c>
      <c r="B2" s="2"/>
      <c r="E2" s="3"/>
      <c r="F2" s="3"/>
      <c r="I2" s="3" t="s">
        <v>35</v>
      </c>
      <c r="J2" s="3"/>
      <c r="K2" s="3"/>
      <c r="M2" s="57">
        <v>8500000</v>
      </c>
      <c r="N2" s="57"/>
      <c r="O2" s="57"/>
    </row>
    <row r="3" spans="1:16" s="1" customFormat="1" x14ac:dyDescent="0.25">
      <c r="A3" s="5"/>
      <c r="B3" s="2"/>
      <c r="E3" s="3"/>
      <c r="F3" s="3"/>
      <c r="I3" s="3" t="s">
        <v>36</v>
      </c>
      <c r="J3" s="3"/>
      <c r="K3" s="3"/>
      <c r="N3" s="57">
        <v>8000000</v>
      </c>
      <c r="O3" s="57"/>
    </row>
    <row r="4" spans="1:16" s="1" customFormat="1" x14ac:dyDescent="0.25">
      <c r="A4" s="5"/>
      <c r="B4" s="2"/>
      <c r="E4" s="3"/>
      <c r="F4" s="3"/>
      <c r="I4" s="3" t="s">
        <v>37</v>
      </c>
      <c r="J4" s="3"/>
      <c r="K4" s="3"/>
      <c r="N4" s="6"/>
      <c r="O4" s="7">
        <v>5000</v>
      </c>
    </row>
    <row r="5" spans="1:16" s="1" customFormat="1" ht="15.75" thickBot="1" x14ac:dyDescent="0.3">
      <c r="B5" s="2"/>
      <c r="E5" s="3"/>
      <c r="F5" s="3"/>
      <c r="G5" s="3"/>
      <c r="H5" s="3"/>
      <c r="I5" s="3"/>
      <c r="J5" s="3"/>
      <c r="K5" s="3"/>
      <c r="M5" s="8"/>
      <c r="N5" s="8"/>
      <c r="O5" s="9"/>
    </row>
    <row r="6" spans="1:16" s="2" customFormat="1" ht="28.5" customHeight="1" thickTop="1" thickBo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 t="s">
        <v>0</v>
      </c>
      <c r="N6" s="58"/>
      <c r="O6" s="58"/>
    </row>
    <row r="7" spans="1:16" s="10" customFormat="1" ht="61.5" thickTop="1" thickBot="1" x14ac:dyDescent="0.3">
      <c r="A7" s="32" t="s">
        <v>1</v>
      </c>
      <c r="B7" s="33" t="s">
        <v>2</v>
      </c>
      <c r="C7" s="34" t="s">
        <v>3</v>
      </c>
      <c r="D7" s="33" t="s">
        <v>4</v>
      </c>
      <c r="E7" s="35" t="s">
        <v>54</v>
      </c>
      <c r="F7" s="35" t="s">
        <v>55</v>
      </c>
      <c r="G7" s="35" t="s">
        <v>5</v>
      </c>
      <c r="H7" s="36" t="s">
        <v>40</v>
      </c>
      <c r="I7" s="36" t="s">
        <v>34</v>
      </c>
      <c r="J7" s="36" t="s">
        <v>41</v>
      </c>
      <c r="K7" s="36" t="s">
        <v>42</v>
      </c>
      <c r="L7" s="33" t="s">
        <v>6</v>
      </c>
      <c r="M7" s="33" t="s">
        <v>7</v>
      </c>
      <c r="N7" s="34" t="s">
        <v>8</v>
      </c>
      <c r="O7" s="33" t="s">
        <v>9</v>
      </c>
    </row>
    <row r="8" spans="1:16" s="12" customFormat="1" ht="65.099999999999994" customHeight="1" thickTop="1" thickBot="1" x14ac:dyDescent="0.3">
      <c r="A8" s="41">
        <v>1</v>
      </c>
      <c r="B8" s="42" t="s">
        <v>13</v>
      </c>
      <c r="C8" s="42" t="s">
        <v>46</v>
      </c>
      <c r="D8" s="41">
        <v>44937504</v>
      </c>
      <c r="E8" s="43">
        <v>12500000</v>
      </c>
      <c r="F8" s="44">
        <f>70/100*E8</f>
        <v>8750000</v>
      </c>
      <c r="G8" s="60">
        <v>8000000</v>
      </c>
      <c r="H8" s="43">
        <v>6100000</v>
      </c>
      <c r="I8" s="43">
        <v>6100000</v>
      </c>
      <c r="J8" s="45">
        <v>7500000</v>
      </c>
      <c r="K8" s="46">
        <v>2091</v>
      </c>
      <c r="L8" s="47">
        <v>7600000</v>
      </c>
      <c r="M8" s="41">
        <v>12</v>
      </c>
      <c r="N8" s="41">
        <v>0</v>
      </c>
      <c r="O8" s="41">
        <v>0</v>
      </c>
      <c r="P8" s="11" t="s">
        <v>12</v>
      </c>
    </row>
    <row r="9" spans="1:16" s="12" customFormat="1" ht="65.099999999999994" customHeight="1" thickTop="1" thickBot="1" x14ac:dyDescent="0.3">
      <c r="A9" s="41">
        <v>2</v>
      </c>
      <c r="B9" s="42" t="s">
        <v>10</v>
      </c>
      <c r="C9" s="42" t="s">
        <v>11</v>
      </c>
      <c r="D9" s="41">
        <v>60798408</v>
      </c>
      <c r="E9" s="43">
        <v>432000</v>
      </c>
      <c r="F9" s="44">
        <f t="shared" ref="F9:F15" si="0">70/100*E9</f>
        <v>302400</v>
      </c>
      <c r="G9" s="60">
        <v>300000</v>
      </c>
      <c r="H9" s="43">
        <v>32000</v>
      </c>
      <c r="I9" s="43">
        <v>30000</v>
      </c>
      <c r="J9" s="45">
        <v>50000</v>
      </c>
      <c r="K9" s="46">
        <v>54</v>
      </c>
      <c r="L9" s="47">
        <v>60000</v>
      </c>
      <c r="M9" s="41">
        <v>12</v>
      </c>
      <c r="N9" s="41">
        <v>0</v>
      </c>
      <c r="O9" s="41">
        <v>0</v>
      </c>
      <c r="P9" s="11"/>
    </row>
    <row r="10" spans="1:16" s="12" customFormat="1" ht="65.099999999999994" customHeight="1" thickTop="1" thickBot="1" x14ac:dyDescent="0.3">
      <c r="A10" s="41">
        <v>3</v>
      </c>
      <c r="B10" s="42" t="s">
        <v>26</v>
      </c>
      <c r="C10" s="42" t="s">
        <v>43</v>
      </c>
      <c r="D10" s="48" t="s">
        <v>27</v>
      </c>
      <c r="E10" s="49">
        <v>1910000</v>
      </c>
      <c r="F10" s="44">
        <f t="shared" si="0"/>
        <v>1337000</v>
      </c>
      <c r="G10" s="60">
        <v>500000</v>
      </c>
      <c r="H10" s="43">
        <v>200000</v>
      </c>
      <c r="I10" s="43">
        <v>173000</v>
      </c>
      <c r="J10" s="45">
        <v>312000</v>
      </c>
      <c r="K10" s="46">
        <v>73</v>
      </c>
      <c r="L10" s="47">
        <v>350000</v>
      </c>
      <c r="M10" s="41">
        <v>12</v>
      </c>
      <c r="N10" s="41">
        <v>0</v>
      </c>
      <c r="O10" s="41">
        <v>0</v>
      </c>
      <c r="P10" s="11"/>
    </row>
    <row r="11" spans="1:16" s="12" customFormat="1" ht="65.099999999999994" customHeight="1" thickTop="1" thickBot="1" x14ac:dyDescent="0.3">
      <c r="A11" s="41">
        <v>4</v>
      </c>
      <c r="B11" s="42" t="s">
        <v>14</v>
      </c>
      <c r="C11" s="50" t="s">
        <v>15</v>
      </c>
      <c r="D11" s="41">
        <v>67340636</v>
      </c>
      <c r="E11" s="43">
        <v>242000</v>
      </c>
      <c r="F11" s="44">
        <f t="shared" si="0"/>
        <v>169400</v>
      </c>
      <c r="G11" s="60">
        <v>168000</v>
      </c>
      <c r="H11" s="43">
        <v>36000</v>
      </c>
      <c r="I11" s="43">
        <v>38000</v>
      </c>
      <c r="J11" s="45">
        <v>55000</v>
      </c>
      <c r="K11" s="46">
        <v>36</v>
      </c>
      <c r="L11" s="47">
        <v>100000</v>
      </c>
      <c r="M11" s="41">
        <v>12</v>
      </c>
      <c r="N11" s="41">
        <v>0</v>
      </c>
      <c r="O11" s="41">
        <v>0</v>
      </c>
      <c r="P11" s="11" t="s">
        <v>16</v>
      </c>
    </row>
    <row r="12" spans="1:16" s="12" customFormat="1" ht="65.099999999999994" customHeight="1" thickTop="1" thickBot="1" x14ac:dyDescent="0.3">
      <c r="A12" s="41">
        <v>5</v>
      </c>
      <c r="B12" s="51" t="s">
        <v>17</v>
      </c>
      <c r="C12" s="42" t="s">
        <v>18</v>
      </c>
      <c r="D12" s="41">
        <v>44937636</v>
      </c>
      <c r="E12" s="43">
        <v>289000</v>
      </c>
      <c r="F12" s="44">
        <f t="shared" si="0"/>
        <v>202300</v>
      </c>
      <c r="G12" s="60">
        <v>201000</v>
      </c>
      <c r="H12" s="43">
        <v>36000</v>
      </c>
      <c r="I12" s="43">
        <v>38000</v>
      </c>
      <c r="J12" s="45">
        <v>60000</v>
      </c>
      <c r="K12" s="46">
        <v>103</v>
      </c>
      <c r="L12" s="47">
        <v>150000</v>
      </c>
      <c r="M12" s="41">
        <v>12</v>
      </c>
      <c r="N12" s="41">
        <v>0</v>
      </c>
      <c r="O12" s="41">
        <v>0</v>
      </c>
      <c r="P12" s="13" t="s">
        <v>19</v>
      </c>
    </row>
    <row r="13" spans="1:16" s="12" customFormat="1" ht="65.099999999999994" customHeight="1" thickTop="1" thickBot="1" x14ac:dyDescent="0.3">
      <c r="A13" s="41">
        <v>6</v>
      </c>
      <c r="B13" s="42" t="s">
        <v>20</v>
      </c>
      <c r="C13" s="42" t="s">
        <v>21</v>
      </c>
      <c r="D13" s="41">
        <v>60799056</v>
      </c>
      <c r="E13" s="43">
        <v>1450000</v>
      </c>
      <c r="F13" s="44">
        <f t="shared" si="0"/>
        <v>1014999.9999999999</v>
      </c>
      <c r="G13" s="60">
        <v>1000000</v>
      </c>
      <c r="H13" s="43">
        <v>60400</v>
      </c>
      <c r="I13" s="43">
        <v>55000</v>
      </c>
      <c r="J13" s="45">
        <v>60000</v>
      </c>
      <c r="K13" s="46">
        <v>101</v>
      </c>
      <c r="L13" s="47">
        <v>70000</v>
      </c>
      <c r="M13" s="41">
        <v>12</v>
      </c>
      <c r="N13" s="41">
        <v>0</v>
      </c>
      <c r="O13" s="41">
        <v>0</v>
      </c>
      <c r="P13" s="13" t="s">
        <v>22</v>
      </c>
    </row>
    <row r="14" spans="1:16" s="12" customFormat="1" ht="65.099999999999994" customHeight="1" thickTop="1" thickBot="1" x14ac:dyDescent="0.3">
      <c r="A14" s="41">
        <v>7</v>
      </c>
      <c r="B14" s="51" t="s">
        <v>47</v>
      </c>
      <c r="C14" s="52" t="s">
        <v>24</v>
      </c>
      <c r="D14" s="53">
        <v>47862874</v>
      </c>
      <c r="E14" s="49">
        <v>130000</v>
      </c>
      <c r="F14" s="44">
        <f t="shared" si="0"/>
        <v>91000</v>
      </c>
      <c r="G14" s="61">
        <v>90000</v>
      </c>
      <c r="H14" s="49">
        <v>24000</v>
      </c>
      <c r="I14" s="49">
        <v>28000</v>
      </c>
      <c r="J14" s="45">
        <v>45000</v>
      </c>
      <c r="K14" s="46">
        <v>214</v>
      </c>
      <c r="L14" s="47">
        <v>55000</v>
      </c>
      <c r="M14" s="41">
        <v>12</v>
      </c>
      <c r="N14" s="41">
        <v>0</v>
      </c>
      <c r="O14" s="41">
        <v>0</v>
      </c>
      <c r="P14" s="14" t="s">
        <v>25</v>
      </c>
    </row>
    <row r="15" spans="1:16" s="12" customFormat="1" ht="65.099999999999994" customHeight="1" thickTop="1" thickBot="1" x14ac:dyDescent="0.3">
      <c r="A15" s="41">
        <v>8</v>
      </c>
      <c r="B15" s="42" t="s">
        <v>44</v>
      </c>
      <c r="C15" s="42" t="s">
        <v>50</v>
      </c>
      <c r="D15" s="53">
        <v>26582821</v>
      </c>
      <c r="E15" s="43">
        <v>286000</v>
      </c>
      <c r="F15" s="44">
        <f t="shared" si="0"/>
        <v>200200</v>
      </c>
      <c r="G15" s="60">
        <v>197340</v>
      </c>
      <c r="H15" s="43">
        <v>0</v>
      </c>
      <c r="I15" s="43">
        <v>25000</v>
      </c>
      <c r="J15" s="45" t="s">
        <v>45</v>
      </c>
      <c r="K15" s="46">
        <v>35</v>
      </c>
      <c r="L15" s="47">
        <v>100000</v>
      </c>
      <c r="M15" s="41">
        <v>12</v>
      </c>
      <c r="N15" s="41">
        <v>0</v>
      </c>
      <c r="O15" s="41">
        <v>0</v>
      </c>
      <c r="P15" s="13" t="s">
        <v>23</v>
      </c>
    </row>
    <row r="16" spans="1:16" s="12" customFormat="1" ht="38.25" customHeight="1" thickTop="1" thickBot="1" x14ac:dyDescent="0.3">
      <c r="A16" s="59" t="s">
        <v>28</v>
      </c>
      <c r="B16" s="59"/>
      <c r="C16" s="59"/>
      <c r="D16" s="59"/>
      <c r="E16" s="40">
        <f>SUM(E8:E15)</f>
        <v>17239000</v>
      </c>
      <c r="F16" s="38"/>
      <c r="G16" s="40">
        <f>SUM(G8:G15)</f>
        <v>10456340</v>
      </c>
      <c r="H16" s="38"/>
      <c r="I16" s="38"/>
      <c r="J16" s="38"/>
      <c r="K16" s="38"/>
      <c r="L16" s="40">
        <f>SUM(L8:L15)</f>
        <v>8485000</v>
      </c>
      <c r="M16" s="15"/>
    </row>
    <row r="17" spans="1:16" s="1" customFormat="1" ht="15.75" thickTop="1" x14ac:dyDescent="0.25">
      <c r="B17" s="2"/>
      <c r="E17" s="3"/>
      <c r="F17" s="3"/>
      <c r="G17" s="3"/>
      <c r="H17" s="3"/>
      <c r="I17" s="3"/>
      <c r="J17" s="3"/>
      <c r="K17" s="3"/>
      <c r="L17" s="16"/>
      <c r="M17" s="17"/>
      <c r="N17" s="17"/>
      <c r="O17" s="17"/>
    </row>
    <row r="18" spans="1:16" s="1" customFormat="1" x14ac:dyDescent="0.25">
      <c r="B18" s="2"/>
      <c r="E18" s="3"/>
      <c r="F18" s="3"/>
      <c r="G18" s="18" t="s">
        <v>29</v>
      </c>
      <c r="H18" s="18"/>
      <c r="I18" s="18"/>
      <c r="J18" s="18"/>
      <c r="K18" s="18"/>
      <c r="L18" s="39">
        <f>M2-L16</f>
        <v>15000</v>
      </c>
      <c r="M18" s="17"/>
      <c r="N18" s="17"/>
      <c r="O18" s="17"/>
    </row>
    <row r="19" spans="1:16" s="22" customFormat="1" x14ac:dyDescent="0.25">
      <c r="A19" s="19" t="s">
        <v>30</v>
      </c>
      <c r="B19" s="20"/>
      <c r="C19" s="21"/>
      <c r="E19" s="23"/>
      <c r="F19" s="23"/>
      <c r="G19" s="3"/>
      <c r="H19" s="3"/>
      <c r="I19" s="3"/>
      <c r="J19" s="3"/>
      <c r="K19" s="3"/>
      <c r="M19" s="55"/>
      <c r="N19" s="55"/>
      <c r="O19" s="55"/>
    </row>
    <row r="20" spans="1:16" s="22" customFormat="1" x14ac:dyDescent="0.25">
      <c r="A20" s="24"/>
      <c r="B20" s="20"/>
      <c r="C20" s="21"/>
      <c r="E20" s="23"/>
      <c r="F20" s="23"/>
      <c r="G20" s="3"/>
      <c r="H20" s="3"/>
      <c r="I20" s="3"/>
      <c r="J20" s="3"/>
      <c r="K20" s="3"/>
    </row>
    <row r="21" spans="1:16" s="22" customFormat="1" ht="15" customHeight="1" x14ac:dyDescent="0.25">
      <c r="A21" s="25"/>
      <c r="B21" s="20"/>
      <c r="C21" s="21"/>
      <c r="E21" s="23"/>
      <c r="F21" s="23"/>
      <c r="G21" s="54" t="s">
        <v>51</v>
      </c>
      <c r="H21" s="3"/>
      <c r="I21" s="3"/>
      <c r="J21" s="3"/>
      <c r="K21" s="3"/>
    </row>
    <row r="22" spans="1:16" s="22" customFormat="1" ht="24" customHeight="1" x14ac:dyDescent="0.25">
      <c r="A22" s="24">
        <v>1</v>
      </c>
      <c r="B22" s="56" t="s">
        <v>53</v>
      </c>
      <c r="C22" s="56"/>
      <c r="D22" s="56"/>
      <c r="E22" s="56"/>
      <c r="F22" s="37"/>
      <c r="G22" s="3" t="s">
        <v>38</v>
      </c>
      <c r="H22" s="3"/>
      <c r="I22" s="3"/>
      <c r="J22" s="3"/>
      <c r="K22" s="3"/>
    </row>
    <row r="23" spans="1:16" s="22" customFormat="1" ht="18" customHeight="1" x14ac:dyDescent="0.25">
      <c r="A23" s="24">
        <v>2</v>
      </c>
      <c r="B23" s="26" t="s">
        <v>31</v>
      </c>
      <c r="C23" s="26"/>
      <c r="D23" s="27"/>
      <c r="E23" s="28"/>
      <c r="F23" s="28"/>
    </row>
    <row r="24" spans="1:16" s="22" customFormat="1" ht="18" customHeight="1" x14ac:dyDescent="0.25">
      <c r="A24" s="24">
        <v>3</v>
      </c>
      <c r="B24" s="26" t="s">
        <v>39</v>
      </c>
      <c r="C24" s="26"/>
      <c r="D24" s="27"/>
      <c r="E24" s="28"/>
      <c r="F24" s="28"/>
      <c r="G24" s="3" t="s">
        <v>56</v>
      </c>
      <c r="H24" s="3"/>
      <c r="I24" s="3"/>
      <c r="J24" s="3"/>
      <c r="K24" s="3"/>
      <c r="L24" s="3"/>
      <c r="M24" s="3"/>
    </row>
    <row r="25" spans="1:16" s="22" customFormat="1" ht="17.25" customHeight="1" x14ac:dyDescent="0.25">
      <c r="A25" s="29"/>
      <c r="B25" s="26"/>
      <c r="C25" s="26"/>
      <c r="D25" s="27"/>
      <c r="E25" s="28"/>
      <c r="F25" s="28"/>
      <c r="G25" s="3" t="s">
        <v>52</v>
      </c>
      <c r="H25" s="3"/>
      <c r="I25" s="3"/>
      <c r="J25" s="3"/>
      <c r="K25" s="3" t="s">
        <v>57</v>
      </c>
      <c r="L25" s="3"/>
      <c r="M25" s="3"/>
      <c r="P25" s="22" t="s">
        <v>32</v>
      </c>
    </row>
    <row r="26" spans="1:16" s="22" customFormat="1" ht="17.25" customHeight="1" x14ac:dyDescent="0.25">
      <c r="A26" s="29"/>
      <c r="B26" s="30"/>
      <c r="C26" s="31"/>
      <c r="E26" s="23"/>
      <c r="F26" s="23"/>
      <c r="G26" s="3"/>
      <c r="H26" s="3"/>
      <c r="I26" s="3"/>
      <c r="J26" s="3"/>
      <c r="K26" s="3"/>
      <c r="L26" s="3"/>
      <c r="M26" s="3"/>
    </row>
    <row r="27" spans="1:16" ht="18" customHeight="1" x14ac:dyDescent="0.25">
      <c r="M27" s="3"/>
    </row>
    <row r="28" spans="1:16" ht="18" customHeight="1" x14ac:dyDescent="0.25">
      <c r="M28" s="3"/>
    </row>
    <row r="29" spans="1:16" ht="18" customHeight="1" x14ac:dyDescent="0.25">
      <c r="G29" s="23"/>
      <c r="H29" s="23"/>
      <c r="I29" s="23"/>
      <c r="J29" s="23"/>
      <c r="K29" s="23"/>
      <c r="L29" s="23"/>
      <c r="M29" s="23"/>
    </row>
    <row r="30" spans="1:16" ht="17.25" customHeight="1" x14ac:dyDescent="0.25">
      <c r="L30" s="3"/>
      <c r="M30" s="3"/>
    </row>
    <row r="33" spans="17:17" x14ac:dyDescent="0.25">
      <c r="Q33" s="1" t="s">
        <v>33</v>
      </c>
    </row>
  </sheetData>
  <mergeCells count="7">
    <mergeCell ref="M19:O19"/>
    <mergeCell ref="B22:E22"/>
    <mergeCell ref="M2:O2"/>
    <mergeCell ref="N3:O3"/>
    <mergeCell ref="A6:L6"/>
    <mergeCell ref="M6:O6"/>
    <mergeCell ref="A16:D16"/>
  </mergeCells>
  <printOptions horizontalCentered="1"/>
  <pageMargins left="0.25" right="0.25" top="0.75" bottom="0.75" header="0.3" footer="0.3"/>
  <pageSetup paperSize="8" firstPageNumber="0" fitToHeight="0" orientation="landscape" horizontalDpi="300" verticalDpi="300" r:id="rId1"/>
  <ignoredErrors>
    <ignoredError sqref="D10" numberStoredAsText="1"/>
    <ignoredError sqref="L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Sport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Markéta Kvitová</dc:creator>
  <dc:description/>
  <cp:lastModifiedBy>Markéta Kvitová</cp:lastModifiedBy>
  <cp:revision>1</cp:revision>
  <cp:lastPrinted>2022-11-14T12:30:52Z</cp:lastPrinted>
  <dcterms:created xsi:type="dcterms:W3CDTF">2006-09-16T02:00:00Z</dcterms:created>
  <dcterms:modified xsi:type="dcterms:W3CDTF">2023-11-14T13:42:23Z</dcterms:modified>
  <dc:language>cs-CZ</dc:language>
</cp:coreProperties>
</file>