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kova\Nextcloud\STAVY_NA_UCTECH\2024\"/>
    </mc:Choice>
  </mc:AlternateContent>
  <bookViews>
    <workbookView xWindow="0" yWindow="0" windowWidth="28800" windowHeight="11520"/>
  </bookViews>
  <sheets>
    <sheet name="13.05.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8" i="1"/>
  <c r="C34" i="1"/>
  <c r="C26" i="1"/>
  <c r="C19" i="1"/>
  <c r="C22" i="1" s="1"/>
  <c r="C27" i="1" s="1"/>
  <c r="C37" i="1" s="1"/>
  <c r="C39" i="1" s="1"/>
  <c r="C41" i="1" s="1"/>
</calcChain>
</file>

<file path=xl/sharedStrings.xml><?xml version="1.0" encoding="utf-8"?>
<sst xmlns="http://schemas.openxmlformats.org/spreadsheetml/2006/main" count="59" uniqueCount="58">
  <si>
    <t>Město Nový Jičín, OF MěÚ NJ</t>
  </si>
  <si>
    <r>
      <t>Stavy na účtech města Nový Jičín k 13.05.2024</t>
    </r>
    <r>
      <rPr>
        <u/>
        <sz val="14"/>
        <rFont val="Arial CE"/>
        <charset val="238"/>
      </rPr>
      <t xml:space="preserve"> (v Kč)</t>
    </r>
  </si>
  <si>
    <t xml:space="preserve"> </t>
  </si>
  <si>
    <r>
      <t xml:space="preserve">Účty </t>
    </r>
    <r>
      <rPr>
        <b/>
        <sz val="12"/>
        <rFont val="Arial CE"/>
        <charset val="238"/>
      </rPr>
      <t>(s vlastními nebo úvěrovými použitelnými prostředky)</t>
    </r>
  </si>
  <si>
    <t>Číslo účtu</t>
  </si>
  <si>
    <t>Stav účtu</t>
  </si>
  <si>
    <r>
      <t xml:space="preserve">KB - Základní běžný účet (ZBÚ)                    </t>
    </r>
    <r>
      <rPr>
        <sz val="10"/>
        <rFont val="Arial CE"/>
        <charset val="238"/>
      </rPr>
      <t xml:space="preserve"> (k 1.dni v měsíci: -4247 Kč za rezervaci zdrojů 50 mil. Kč na kontokorent)</t>
    </r>
  </si>
  <si>
    <t>9005-422801/0100</t>
  </si>
  <si>
    <t xml:space="preserve">KB - Výdajový účet </t>
  </si>
  <si>
    <t>326801/0100</t>
  </si>
  <si>
    <t xml:space="preserve">KB - Příjmový účet                                                                                                                           </t>
  </si>
  <si>
    <t>19-326801/0100</t>
  </si>
  <si>
    <t xml:space="preserve">KB - DPH                                                                                                        </t>
  </si>
  <si>
    <t>43-4024720297/0100</t>
  </si>
  <si>
    <r>
      <t xml:space="preserve">KB - Sociální fond </t>
    </r>
    <r>
      <rPr>
        <sz val="11"/>
        <rFont val="Arial CE"/>
        <charset val="238"/>
      </rPr>
      <t>(pouze pro rozpočet sociálního fondu)</t>
    </r>
  </si>
  <si>
    <t>9422310237/0100</t>
  </si>
  <si>
    <t xml:space="preserve">KB - Odbor bytový                                                                                         </t>
  </si>
  <si>
    <t>16635801/0100</t>
  </si>
  <si>
    <r>
      <t xml:space="preserve">KB - Dotace a dary </t>
    </r>
    <r>
      <rPr>
        <sz val="11"/>
        <rFont val="Arial CE"/>
        <charset val="238"/>
      </rPr>
      <t>(z rozpočtu města</t>
    </r>
    <r>
      <rPr>
        <sz val="12"/>
        <rFont val="Arial CE"/>
        <charset val="238"/>
      </rPr>
      <t>)</t>
    </r>
  </si>
  <si>
    <t>115-6768190367/0100</t>
  </si>
  <si>
    <r>
      <t xml:space="preserve">ČNB - Pro příjem dotací </t>
    </r>
    <r>
      <rPr>
        <sz val="11"/>
        <rFont val="Arial CE"/>
        <charset val="238"/>
      </rPr>
      <t xml:space="preserve"> </t>
    </r>
  </si>
  <si>
    <t>94-211801/0710</t>
  </si>
  <si>
    <r>
      <t xml:space="preserve">FIO - Radarové měření                                                                             </t>
    </r>
    <r>
      <rPr>
        <sz val="10"/>
        <rFont val="Arial CE"/>
        <charset val="238"/>
      </rPr>
      <t xml:space="preserve">                     </t>
    </r>
    <r>
      <rPr>
        <sz val="12"/>
        <rFont val="Arial CE"/>
        <charset val="238"/>
      </rPr>
      <t xml:space="preserve">                                                                                                                                       </t>
    </r>
    <r>
      <rPr>
        <sz val="10"/>
        <rFont val="Arial CE"/>
        <charset val="238"/>
      </rPr>
      <t xml:space="preserve">                    </t>
    </r>
    <r>
      <rPr>
        <sz val="12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</si>
  <si>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17401740/2010</t>
  </si>
  <si>
    <r>
      <t xml:space="preserve">RB - Běžný účet </t>
    </r>
    <r>
      <rPr>
        <sz val="11"/>
        <rFont val="Arial CE"/>
        <charset val="238"/>
      </rPr>
      <t>(povinně při zřízení spořícího účtu</t>
    </r>
    <r>
      <rPr>
        <sz val="12"/>
        <rFont val="Arial CE"/>
        <charset val="238"/>
      </rPr>
      <t>) -</t>
    </r>
    <r>
      <rPr>
        <sz val="10"/>
        <rFont val="Arial CE"/>
        <charset val="238"/>
      </rPr>
      <t xml:space="preserve"> založen 30.04.202</t>
    </r>
    <r>
      <rPr>
        <sz val="11"/>
        <rFont val="Arial CE"/>
        <charset val="238"/>
      </rPr>
      <t>4</t>
    </r>
    <r>
      <rPr>
        <sz val="10"/>
        <rFont val="Arial CE"/>
        <charset val="238"/>
      </rPr>
      <t xml:space="preserve"> (úrok.sazba 0,00% p.a.)</t>
    </r>
  </si>
  <si>
    <t>7410174101/5500</t>
  </si>
  <si>
    <r>
      <t xml:space="preserve">RB - Spořící účet </t>
    </r>
    <r>
      <rPr>
        <sz val="11"/>
        <rFont val="Arial CE"/>
        <charset val="238"/>
      </rPr>
      <t>(na zhodnocování dočasně volných financí města)</t>
    </r>
    <r>
      <rPr>
        <sz val="12"/>
        <rFont val="Arial CE"/>
        <charset val="238"/>
      </rPr>
      <t xml:space="preserve"> </t>
    </r>
    <r>
      <rPr>
        <sz val="10"/>
        <rFont val="Arial CE"/>
        <charset val="238"/>
      </rPr>
      <t>- založen 30.04.2024 (úrok.sazba 3,15% p.a.)</t>
    </r>
  </si>
  <si>
    <t>7410174128/5500</t>
  </si>
  <si>
    <r>
      <t xml:space="preserve">Trinity bank - Spořící účet Výhoda+ </t>
    </r>
    <r>
      <rPr>
        <sz val="11"/>
        <rFont val="Arial CE"/>
        <charset val="238"/>
      </rPr>
      <t>(na zhodnocování dočasně volných financí) - založen 09.05.2024 (úrok.sazba 4,60% p.a.) - vklad zajištěn státními pokladničními poukázkami</t>
    </r>
  </si>
  <si>
    <t>52164816/2070</t>
  </si>
  <si>
    <r>
      <t xml:space="preserve">ČS - Spořící účet </t>
    </r>
    <r>
      <rPr>
        <sz val="11"/>
        <rFont val="Arial CE"/>
        <charset val="238"/>
      </rPr>
      <t xml:space="preserve">(na zhodnocování dočasně volných financí města) - </t>
    </r>
    <r>
      <rPr>
        <sz val="10"/>
        <rFont val="Arial CE"/>
        <charset val="238"/>
      </rPr>
      <t>založen 19.04.2024</t>
    </r>
  </si>
  <si>
    <t>6642175379/0800</t>
  </si>
  <si>
    <r>
      <t xml:space="preserve">ČS - Běžný účet </t>
    </r>
    <r>
      <rPr>
        <sz val="11"/>
        <rFont val="Arial CE"/>
        <charset val="238"/>
      </rPr>
      <t>(pro splátky na úvěrový účet)</t>
    </r>
  </si>
  <si>
    <t>4692115359/0800</t>
  </si>
  <si>
    <t xml:space="preserve">ČS - Úvěrový účet                                                                   </t>
  </si>
  <si>
    <t>633089199/0800</t>
  </si>
  <si>
    <t xml:space="preserve">Celkem </t>
  </si>
  <si>
    <r>
      <t xml:space="preserve">Účty </t>
    </r>
    <r>
      <rPr>
        <b/>
        <sz val="12"/>
        <rFont val="Arial CE"/>
        <charset val="238"/>
      </rPr>
      <t>(s vlastními vázanými prostředky)</t>
    </r>
  </si>
  <si>
    <r>
      <t xml:space="preserve">KB - Vodovody a kanalizace </t>
    </r>
    <r>
      <rPr>
        <sz val="11"/>
        <rFont val="Arial CE"/>
        <charset val="238"/>
      </rPr>
      <t>(Fond oprav kanalizace pořízené DSO)</t>
    </r>
  </si>
  <si>
    <t>107-6902050207/0100</t>
  </si>
  <si>
    <t>Sberbank - pohledávka města</t>
  </si>
  <si>
    <t>Celkem vlastní prostředky města</t>
  </si>
  <si>
    <r>
      <t xml:space="preserve">Účty </t>
    </r>
    <r>
      <rPr>
        <b/>
        <sz val="12"/>
        <rFont val="Arial CE"/>
        <charset val="238"/>
      </rPr>
      <t>(s cizími prostředky)</t>
    </r>
  </si>
  <si>
    <r>
      <t xml:space="preserve">FIO - Depozitní 2 </t>
    </r>
    <r>
      <rPr>
        <sz val="11"/>
        <rFont val="Arial CE"/>
        <charset val="238"/>
      </rPr>
      <t xml:space="preserve">(účet nesvéprávných občanů, u nichž je město NJ opatrovníkem) </t>
    </r>
  </si>
  <si>
    <t>31803180/2010</t>
  </si>
  <si>
    <r>
      <t xml:space="preserve">KB - Kauce </t>
    </r>
    <r>
      <rPr>
        <sz val="11"/>
        <rFont val="Arial CE"/>
        <charset val="238"/>
      </rPr>
      <t>(u odboru bytového)</t>
    </r>
  </si>
  <si>
    <t>115-7364310247/0100</t>
  </si>
  <si>
    <t xml:space="preserve">FIO - Veřejná sbírka                    </t>
  </si>
  <si>
    <t>30777777/2010</t>
  </si>
  <si>
    <r>
      <t xml:space="preserve">FIO - Fond sociálních služeb Novojičínska </t>
    </r>
    <r>
      <rPr>
        <sz val="11"/>
        <rFont val="Arial CE"/>
        <charset val="238"/>
      </rPr>
      <t>(sdružené prostředky obcí ORP)</t>
    </r>
  </si>
  <si>
    <t>82808280/2010</t>
  </si>
  <si>
    <r>
      <t>Celkem</t>
    </r>
    <r>
      <rPr>
        <b/>
        <sz val="12"/>
        <rFont val="Arial CE"/>
        <charset val="238"/>
      </rPr>
      <t xml:space="preserve"> (cizí prostředky)</t>
    </r>
  </si>
  <si>
    <r>
      <t xml:space="preserve">Tučné písmo je z aktuálního dne, </t>
    </r>
    <r>
      <rPr>
        <sz val="12"/>
        <rFont val="Arial CE"/>
        <charset val="238"/>
      </rPr>
      <t>normální písmo jsou stavy z předchozího posledního výpisu.</t>
    </r>
  </si>
  <si>
    <t>Celkem vlastní prostředky města:</t>
  </si>
  <si>
    <t>Sberbank:</t>
  </si>
  <si>
    <t>Zapsala: J. Straková, 14.05.2024</t>
  </si>
  <si>
    <t>Sociální fond:</t>
  </si>
  <si>
    <t>Aktuálně k dispozici: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</si>
</sst>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5" x14ac:knownFonts="1">
    <font>
      <sz val="10"/>
      <name val="Arial CE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u/>
      <sz val="14"/>
      <name val="Arial CE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sz val="16"/>
      <name val="Arial CE"/>
      <charset val="238"/>
    </font>
    <font>
      <sz val="12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1"/>
      <name val="Arial CE"/>
      <charset val="238"/>
    </font>
    <font>
      <sz val="14"/>
      <color rgb="FF000000"/>
      <name val="Arial"/>
      <family val="2"/>
      <charset val="238"/>
    </font>
    <font>
      <sz val="18"/>
      <name val="Arial CE"/>
      <charset val="238"/>
    </font>
    <font>
      <b/>
      <sz val="18"/>
      <name val="Arial CE"/>
      <charset val="238"/>
    </font>
    <font>
      <u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8" fillId="0" borderId="3" xfId="0" applyFont="1" applyBorder="1" applyAlignment="1">
      <alignment horizontal="right"/>
    </xf>
    <xf numFmtId="4" fontId="9" fillId="0" borderId="3" xfId="0" applyNumberFormat="1" applyFont="1" applyFill="1" applyBorder="1"/>
    <xf numFmtId="0" fontId="0" fillId="0" borderId="0" xfId="0" applyFont="1"/>
    <xf numFmtId="0" fontId="7" fillId="0" borderId="4" xfId="0" applyFont="1" applyBorder="1"/>
    <xf numFmtId="0" fontId="8" fillId="0" borderId="5" xfId="0" applyFont="1" applyBorder="1" applyAlignment="1">
      <alignment horizontal="right"/>
    </xf>
    <xf numFmtId="4" fontId="1" fillId="0" borderId="5" xfId="0" applyNumberFormat="1" applyFont="1" applyFill="1" applyBorder="1"/>
    <xf numFmtId="0" fontId="7" fillId="0" borderId="6" xfId="0" applyFont="1" applyBorder="1"/>
    <xf numFmtId="0" fontId="8" fillId="0" borderId="7" xfId="0" applyFont="1" applyBorder="1" applyAlignment="1">
      <alignment horizontal="right"/>
    </xf>
    <xf numFmtId="4" fontId="9" fillId="0" borderId="7" xfId="0" applyNumberFormat="1" applyFont="1" applyFill="1" applyBorder="1"/>
    <xf numFmtId="0" fontId="7" fillId="0" borderId="4" xfId="0" applyFont="1" applyBorder="1" applyAlignment="1">
      <alignment wrapText="1"/>
    </xf>
    <xf numFmtId="0" fontId="8" fillId="0" borderId="5" xfId="0" applyFont="1" applyBorder="1" applyAlignment="1">
      <alignment horizontal="right" vertical="center"/>
    </xf>
    <xf numFmtId="4" fontId="1" fillId="0" borderId="5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right"/>
    </xf>
    <xf numFmtId="4" fontId="9" fillId="0" borderId="5" xfId="0" applyNumberFormat="1" applyFont="1" applyFill="1" applyBorder="1"/>
    <xf numFmtId="0" fontId="7" fillId="0" borderId="9" xfId="0" applyFont="1" applyBorder="1"/>
    <xf numFmtId="0" fontId="8" fillId="0" borderId="10" xfId="0" applyFont="1" applyBorder="1" applyAlignment="1">
      <alignment horizontal="right"/>
    </xf>
    <xf numFmtId="4" fontId="9" fillId="0" borderId="8" xfId="0" applyNumberFormat="1" applyFont="1" applyFill="1" applyBorder="1"/>
    <xf numFmtId="44" fontId="0" fillId="0" borderId="0" xfId="0" applyNumberFormat="1" applyFont="1"/>
    <xf numFmtId="0" fontId="1" fillId="0" borderId="11" xfId="0" applyFont="1" applyBorder="1"/>
    <xf numFmtId="0" fontId="0" fillId="0" borderId="1" xfId="0" applyFont="1" applyBorder="1"/>
    <xf numFmtId="4" fontId="6" fillId="0" borderId="1" xfId="0" applyNumberFormat="1" applyFont="1" applyFill="1" applyBorder="1"/>
    <xf numFmtId="0" fontId="4" fillId="0" borderId="11" xfId="0" applyFont="1" applyBorder="1"/>
    <xf numFmtId="4" fontId="12" fillId="0" borderId="12" xfId="0" applyNumberFormat="1" applyFont="1" applyFill="1" applyBorder="1"/>
    <xf numFmtId="0" fontId="8" fillId="0" borderId="13" xfId="0" applyFont="1" applyBorder="1" applyAlignment="1">
      <alignment horizontal="right"/>
    </xf>
    <xf numFmtId="4" fontId="9" fillId="0" borderId="14" xfId="0" applyNumberFormat="1" applyFont="1" applyFill="1" applyBorder="1"/>
    <xf numFmtId="0" fontId="9" fillId="0" borderId="5" xfId="0" applyFont="1" applyBorder="1" applyAlignment="1">
      <alignment horizontal="right"/>
    </xf>
    <xf numFmtId="4" fontId="9" fillId="0" borderId="15" xfId="0" applyNumberFormat="1" applyFont="1" applyFill="1" applyBorder="1"/>
    <xf numFmtId="4" fontId="6" fillId="0" borderId="12" xfId="0" applyNumberFormat="1" applyFont="1" applyFill="1" applyBorder="1"/>
    <xf numFmtId="0" fontId="13" fillId="0" borderId="11" xfId="0" applyFont="1" applyBorder="1"/>
    <xf numFmtId="0" fontId="9" fillId="0" borderId="1" xfId="0" applyFont="1" applyBorder="1" applyAlignment="1">
      <alignment horizontal="right"/>
    </xf>
    <xf numFmtId="0" fontId="13" fillId="0" borderId="9" xfId="0" applyFont="1" applyBorder="1"/>
    <xf numFmtId="0" fontId="9" fillId="0" borderId="10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9" fillId="0" borderId="12" xfId="0" applyFont="1" applyFill="1" applyBorder="1"/>
    <xf numFmtId="0" fontId="9" fillId="0" borderId="13" xfId="0" applyFont="1" applyBorder="1" applyAlignment="1">
      <alignment horizontal="right"/>
    </xf>
    <xf numFmtId="4" fontId="1" fillId="0" borderId="14" xfId="0" applyNumberFormat="1" applyFont="1" applyFill="1" applyBorder="1"/>
    <xf numFmtId="0" fontId="9" fillId="0" borderId="8" xfId="0" applyFont="1" applyBorder="1" applyAlignment="1">
      <alignment horizontal="right"/>
    </xf>
    <xf numFmtId="4" fontId="9" fillId="0" borderId="16" xfId="0" applyNumberFormat="1" applyFont="1" applyFill="1" applyBorder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Font="1" applyFill="1"/>
    <xf numFmtId="0" fontId="5" fillId="0" borderId="0" xfId="0" applyFont="1" applyFill="1" applyBorder="1"/>
    <xf numFmtId="4" fontId="7" fillId="0" borderId="0" xfId="0" applyNumberFormat="1" applyFont="1" applyFill="1"/>
    <xf numFmtId="0" fontId="7" fillId="0" borderId="0" xfId="0" applyFont="1" applyFill="1" applyBorder="1"/>
    <xf numFmtId="0" fontId="10" fillId="0" borderId="0" xfId="0" applyFont="1" applyAlignment="1">
      <alignment horizontal="right"/>
    </xf>
    <xf numFmtId="4" fontId="5" fillId="0" borderId="0" xfId="0" applyNumberFormat="1" applyFont="1" applyFill="1"/>
    <xf numFmtId="4" fontId="14" fillId="0" borderId="0" xfId="0" applyNumberFormat="1" applyFont="1" applyFill="1"/>
    <xf numFmtId="0" fontId="10" fillId="0" borderId="0" xfId="0" applyFont="1"/>
    <xf numFmtId="4" fontId="1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C39" sqref="C39"/>
    </sheetView>
  </sheetViews>
  <sheetFormatPr defaultRowHeight="12.75" x14ac:dyDescent="0.2"/>
  <cols>
    <col min="1" max="1" width="104.42578125" customWidth="1"/>
    <col min="2" max="2" width="31.5703125" customWidth="1"/>
    <col min="3" max="3" width="25.42578125" bestFit="1" customWidth="1"/>
    <col min="4" max="4" width="16.7109375" customWidth="1"/>
  </cols>
  <sheetData>
    <row r="1" spans="1:4" ht="18" x14ac:dyDescent="0.25">
      <c r="A1" s="1" t="s">
        <v>0</v>
      </c>
    </row>
    <row r="2" spans="1:4" ht="18" x14ac:dyDescent="0.25">
      <c r="A2" s="1"/>
    </row>
    <row r="3" spans="1:4" ht="18" x14ac:dyDescent="0.25">
      <c r="A3" s="1"/>
    </row>
    <row r="4" spans="1:4" ht="18" x14ac:dyDescent="0.25">
      <c r="A4" s="2" t="s">
        <v>1</v>
      </c>
    </row>
    <row r="5" spans="1:4" ht="13.5" thickBot="1" x14ac:dyDescent="0.25">
      <c r="A5" t="s">
        <v>2</v>
      </c>
    </row>
    <row r="6" spans="1:4" ht="21" thickBot="1" x14ac:dyDescent="0.35">
      <c r="A6" s="3" t="s">
        <v>3</v>
      </c>
      <c r="B6" s="4" t="s">
        <v>4</v>
      </c>
      <c r="C6" s="5" t="s">
        <v>5</v>
      </c>
    </row>
    <row r="7" spans="1:4" ht="18" x14ac:dyDescent="0.25">
      <c r="A7" s="6" t="s">
        <v>6</v>
      </c>
      <c r="B7" s="7" t="s">
        <v>7</v>
      </c>
      <c r="C7" s="8">
        <v>85404776.409999996</v>
      </c>
      <c r="D7" s="9"/>
    </row>
    <row r="8" spans="1:4" ht="18" x14ac:dyDescent="0.25">
      <c r="A8" s="10" t="s">
        <v>8</v>
      </c>
      <c r="B8" s="11" t="s">
        <v>9</v>
      </c>
      <c r="C8" s="12">
        <v>34694990.670000002</v>
      </c>
      <c r="D8" s="9"/>
    </row>
    <row r="9" spans="1:4" ht="18" x14ac:dyDescent="0.25">
      <c r="A9" s="10" t="s">
        <v>10</v>
      </c>
      <c r="B9" s="11" t="s">
        <v>11</v>
      </c>
      <c r="C9" s="12">
        <v>28104891.100000001</v>
      </c>
      <c r="D9" s="9"/>
    </row>
    <row r="10" spans="1:4" ht="18" x14ac:dyDescent="0.25">
      <c r="A10" s="10" t="s">
        <v>12</v>
      </c>
      <c r="B10" s="11" t="s">
        <v>13</v>
      </c>
      <c r="C10" s="12">
        <v>18783347.739999998</v>
      </c>
      <c r="D10" s="9"/>
    </row>
    <row r="11" spans="1:4" ht="18" x14ac:dyDescent="0.25">
      <c r="A11" s="10" t="s">
        <v>14</v>
      </c>
      <c r="B11" s="11" t="s">
        <v>15</v>
      </c>
      <c r="C11" s="12">
        <v>2466437.96</v>
      </c>
      <c r="D11" s="9"/>
    </row>
    <row r="12" spans="1:4" ht="18" x14ac:dyDescent="0.25">
      <c r="A12" s="10" t="s">
        <v>16</v>
      </c>
      <c r="B12" s="11" t="s">
        <v>17</v>
      </c>
      <c r="C12" s="12">
        <v>12848500.140000001</v>
      </c>
      <c r="D12" s="9"/>
    </row>
    <row r="13" spans="1:4" ht="18" x14ac:dyDescent="0.25">
      <c r="A13" s="13" t="s">
        <v>18</v>
      </c>
      <c r="B13" s="14" t="s">
        <v>19</v>
      </c>
      <c r="C13" s="15">
        <v>2236917.81</v>
      </c>
      <c r="D13" s="9"/>
    </row>
    <row r="14" spans="1:4" ht="18" x14ac:dyDescent="0.25">
      <c r="A14" s="10" t="s">
        <v>20</v>
      </c>
      <c r="B14" s="11" t="s">
        <v>21</v>
      </c>
      <c r="C14" s="15">
        <v>4100308.31</v>
      </c>
      <c r="D14" s="9"/>
    </row>
    <row r="15" spans="1:4" ht="18" x14ac:dyDescent="0.25">
      <c r="A15" s="10" t="s">
        <v>22</v>
      </c>
      <c r="B15" s="11" t="s">
        <v>23</v>
      </c>
      <c r="C15" s="12">
        <v>6499350.0199999996</v>
      </c>
      <c r="D15" s="9"/>
    </row>
    <row r="16" spans="1:4" ht="18" x14ac:dyDescent="0.25">
      <c r="A16" s="10" t="s">
        <v>24</v>
      </c>
      <c r="B16" s="11" t="s">
        <v>25</v>
      </c>
      <c r="C16" s="12">
        <v>0</v>
      </c>
      <c r="D16" s="9"/>
    </row>
    <row r="17" spans="1:4" ht="18" x14ac:dyDescent="0.25">
      <c r="A17" s="10" t="s">
        <v>26</v>
      </c>
      <c r="B17" s="11" t="s">
        <v>27</v>
      </c>
      <c r="C17" s="12">
        <v>10000997.27</v>
      </c>
      <c r="D17" s="9"/>
    </row>
    <row r="18" spans="1:4" ht="29.25" x14ac:dyDescent="0.2">
      <c r="A18" s="16" t="s">
        <v>28</v>
      </c>
      <c r="B18" s="17" t="s">
        <v>29</v>
      </c>
      <c r="C18" s="18">
        <v>0</v>
      </c>
      <c r="D18" s="9"/>
    </row>
    <row r="19" spans="1:4" ht="18" x14ac:dyDescent="0.25">
      <c r="A19" s="10" t="s">
        <v>30</v>
      </c>
      <c r="B19" s="19" t="s">
        <v>31</v>
      </c>
      <c r="C19" s="20">
        <f>15000000+10791.67</f>
        <v>15010791.67</v>
      </c>
      <c r="D19" s="9"/>
    </row>
    <row r="20" spans="1:4" ht="18" x14ac:dyDescent="0.25">
      <c r="A20" s="10" t="s">
        <v>32</v>
      </c>
      <c r="B20" s="11" t="s">
        <v>33</v>
      </c>
      <c r="C20" s="20">
        <v>3390082.44</v>
      </c>
      <c r="D20" s="9"/>
    </row>
    <row r="21" spans="1:4" ht="18.75" thickBot="1" x14ac:dyDescent="0.3">
      <c r="A21" s="21" t="s">
        <v>34</v>
      </c>
      <c r="B21" s="22" t="s">
        <v>35</v>
      </c>
      <c r="C21" s="23">
        <v>-82636110.25</v>
      </c>
      <c r="D21" s="24"/>
    </row>
    <row r="22" spans="1:4" ht="21" thickBot="1" x14ac:dyDescent="0.35">
      <c r="A22" s="25" t="s">
        <v>36</v>
      </c>
      <c r="B22" s="26"/>
      <c r="C22" s="27">
        <f>SUM(C7:C20)</f>
        <v>223541391.54000005</v>
      </c>
      <c r="D22" s="9"/>
    </row>
    <row r="23" spans="1:4" ht="24" thickBot="1" x14ac:dyDescent="0.4">
      <c r="A23" s="28" t="s">
        <v>37</v>
      </c>
      <c r="B23" s="26"/>
      <c r="C23" s="29"/>
      <c r="D23" s="9"/>
    </row>
    <row r="24" spans="1:4" ht="18" x14ac:dyDescent="0.25">
      <c r="A24" s="10" t="s">
        <v>38</v>
      </c>
      <c r="B24" s="30" t="s">
        <v>39</v>
      </c>
      <c r="C24" s="31">
        <v>5047636.34</v>
      </c>
      <c r="D24" s="9"/>
    </row>
    <row r="25" spans="1:4" ht="18.75" thickBot="1" x14ac:dyDescent="0.3">
      <c r="A25" s="10" t="s">
        <v>40</v>
      </c>
      <c r="B25" s="32"/>
      <c r="C25" s="33">
        <v>5143381.5999999996</v>
      </c>
      <c r="D25" s="9"/>
    </row>
    <row r="26" spans="1:4" ht="21" thickBot="1" x14ac:dyDescent="0.35">
      <c r="A26" s="25" t="s">
        <v>36</v>
      </c>
      <c r="B26" s="26"/>
      <c r="C26" s="34">
        <f>SUM(C24:C25)</f>
        <v>10191017.939999999</v>
      </c>
    </row>
    <row r="27" spans="1:4" ht="24" thickBot="1" x14ac:dyDescent="0.4">
      <c r="A27" s="35" t="s">
        <v>41</v>
      </c>
      <c r="B27" s="36"/>
      <c r="C27" s="29">
        <f>C22+C26</f>
        <v>233732409.48000005</v>
      </c>
    </row>
    <row r="28" spans="1:4" ht="24" thickBot="1" x14ac:dyDescent="0.4">
      <c r="A28" s="37"/>
      <c r="B28" s="38"/>
      <c r="C28" s="29"/>
    </row>
    <row r="29" spans="1:4" ht="21" thickBot="1" x14ac:dyDescent="0.35">
      <c r="A29" s="28" t="s">
        <v>42</v>
      </c>
      <c r="B29" s="39"/>
      <c r="C29" s="40"/>
    </row>
    <row r="30" spans="1:4" ht="18" x14ac:dyDescent="0.25">
      <c r="A30" s="6" t="s">
        <v>43</v>
      </c>
      <c r="B30" s="41" t="s">
        <v>44</v>
      </c>
      <c r="C30" s="42">
        <v>10209397.689999999</v>
      </c>
    </row>
    <row r="31" spans="1:4" ht="18" x14ac:dyDescent="0.25">
      <c r="A31" s="6" t="s">
        <v>45</v>
      </c>
      <c r="B31" s="41" t="s">
        <v>46</v>
      </c>
      <c r="C31" s="42">
        <v>2616292.98</v>
      </c>
    </row>
    <row r="32" spans="1:4" ht="18" x14ac:dyDescent="0.25">
      <c r="A32" s="10" t="s">
        <v>47</v>
      </c>
      <c r="B32" s="32" t="s">
        <v>48</v>
      </c>
      <c r="C32" s="33">
        <v>89859.03</v>
      </c>
    </row>
    <row r="33" spans="1:3" ht="18.75" thickBot="1" x14ac:dyDescent="0.3">
      <c r="A33" s="21" t="s">
        <v>49</v>
      </c>
      <c r="B33" s="43" t="s">
        <v>50</v>
      </c>
      <c r="C33" s="44">
        <v>990407.18</v>
      </c>
    </row>
    <row r="34" spans="1:3" ht="21" thickBot="1" x14ac:dyDescent="0.35">
      <c r="A34" s="45" t="s">
        <v>51</v>
      </c>
      <c r="B34" s="46"/>
      <c r="C34" s="34">
        <f>SUM(C30:C33)</f>
        <v>13905956.879999999</v>
      </c>
    </row>
    <row r="35" spans="1:3" ht="18" x14ac:dyDescent="0.25">
      <c r="A35" s="47"/>
      <c r="C35" s="48"/>
    </row>
    <row r="36" spans="1:3" ht="15.75" x14ac:dyDescent="0.25">
      <c r="A36" s="49" t="s">
        <v>52</v>
      </c>
      <c r="C36" s="50"/>
    </row>
    <row r="37" spans="1:3" ht="15.75" x14ac:dyDescent="0.25">
      <c r="A37" s="51"/>
      <c r="B37" s="52" t="s">
        <v>53</v>
      </c>
      <c r="C37" s="53">
        <f>C27</f>
        <v>233732409.48000005</v>
      </c>
    </row>
    <row r="38" spans="1:3" ht="15" x14ac:dyDescent="0.2">
      <c r="A38" s="51"/>
      <c r="B38" s="52" t="s">
        <v>54</v>
      </c>
      <c r="C38" s="54">
        <f>-C25</f>
        <v>-5143381.5999999996</v>
      </c>
    </row>
    <row r="39" spans="1:3" ht="15.75" x14ac:dyDescent="0.25">
      <c r="A39" s="55" t="s">
        <v>55</v>
      </c>
      <c r="C39" s="53">
        <f>C37+C38</f>
        <v>228589027.88000005</v>
      </c>
    </row>
    <row r="40" spans="1:3" ht="15" x14ac:dyDescent="0.2">
      <c r="A40" s="55"/>
      <c r="B40" s="52" t="s">
        <v>56</v>
      </c>
      <c r="C40" s="56">
        <f>-C11</f>
        <v>-2466437.96</v>
      </c>
    </row>
    <row r="41" spans="1:3" ht="15.75" x14ac:dyDescent="0.25">
      <c r="B41" s="52" t="s">
        <v>57</v>
      </c>
      <c r="C41" s="53">
        <f>C39+C40</f>
        <v>226122589.92000005</v>
      </c>
    </row>
    <row r="42" spans="1:3" ht="15" x14ac:dyDescent="0.2">
      <c r="B42" s="52"/>
      <c r="C42" s="56"/>
    </row>
    <row r="43" spans="1:3" ht="15.75" x14ac:dyDescent="0.25">
      <c r="C43" s="53"/>
    </row>
  </sheetData>
  <printOptions horizontalCentered="1"/>
  <pageMargins left="0.31496062992125984" right="0.31496062992125984" top="0.59055118110236227" bottom="0.59055118110236227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13.05.2024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Straková</dc:creator>
  <cp:lastModifiedBy>Jarmila Straková</cp:lastModifiedBy>
  <dcterms:created xsi:type="dcterms:W3CDTF">2024-05-14T08:56:46Z</dcterms:created>
  <dcterms:modified xsi:type="dcterms:W3CDTF">2024-05-14T08:57:44Z</dcterms:modified>
</cp:coreProperties>
</file>