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pozemky, stavby, příslušenství" sheetId="1" r:id="rId1"/>
  </sheets>
  <calcPr calcId="152511"/>
</workbook>
</file>

<file path=xl/calcChain.xml><?xml version="1.0" encoding="utf-8"?>
<calcChain xmlns="http://schemas.openxmlformats.org/spreadsheetml/2006/main">
  <c r="J27" i="1" l="1"/>
  <c r="J28" i="1"/>
  <c r="H44" i="1" l="1"/>
  <c r="I50" i="1"/>
  <c r="H50" i="1"/>
  <c r="I56" i="1"/>
  <c r="H56" i="1"/>
  <c r="J55" i="1"/>
  <c r="J54" i="1"/>
  <c r="J32" i="1"/>
  <c r="J29" i="1"/>
  <c r="J34" i="1" l="1"/>
  <c r="J35" i="1"/>
  <c r="J36" i="1"/>
  <c r="J37" i="1"/>
  <c r="J38" i="1"/>
  <c r="J39" i="1"/>
  <c r="J40" i="1"/>
  <c r="J41" i="1"/>
  <c r="J42" i="1"/>
  <c r="J43" i="1"/>
  <c r="J53" i="1"/>
  <c r="J56" i="1" s="1"/>
  <c r="J33" i="1"/>
  <c r="J30" i="1"/>
  <c r="J25" i="1"/>
  <c r="J23" i="1"/>
  <c r="J22" i="1"/>
  <c r="J21" i="1"/>
  <c r="J19" i="1"/>
  <c r="J17" i="1"/>
  <c r="J15" i="1"/>
  <c r="J13" i="1"/>
  <c r="J11" i="1"/>
  <c r="J9" i="1"/>
  <c r="J7" i="1"/>
  <c r="J6" i="1"/>
  <c r="J5" i="1"/>
  <c r="J20" i="1"/>
  <c r="J16" i="1"/>
  <c r="J14" i="1"/>
  <c r="J12" i="1"/>
  <c r="J10" i="1"/>
  <c r="J47" i="1"/>
  <c r="J50" i="1" s="1"/>
  <c r="J8" i="1"/>
  <c r="I31" i="1"/>
  <c r="I24" i="1"/>
  <c r="I18" i="1"/>
  <c r="I44" i="1" l="1"/>
  <c r="J44" i="1"/>
</calcChain>
</file>

<file path=xl/sharedStrings.xml><?xml version="1.0" encoding="utf-8"?>
<sst xmlns="http://schemas.openxmlformats.org/spreadsheetml/2006/main" count="264" uniqueCount="141">
  <si>
    <t>Tribuna hl. stadionu</t>
  </si>
  <si>
    <t>Soc. budova tenisu</t>
  </si>
  <si>
    <t>Šatna pro odbíjenou</t>
  </si>
  <si>
    <t>Antukové hřiště</t>
  </si>
  <si>
    <t>Budova TV ÚČETNÍ</t>
  </si>
  <si>
    <t>k. ú.</t>
  </si>
  <si>
    <t>Nový Jičín - Horní Předměstí</t>
  </si>
  <si>
    <t>parc. č.</t>
  </si>
  <si>
    <t>625/2</t>
  </si>
  <si>
    <t>625/7</t>
  </si>
  <si>
    <t>625/8</t>
  </si>
  <si>
    <t>625/14</t>
  </si>
  <si>
    <t>637/1</t>
  </si>
  <si>
    <t>637/4</t>
  </si>
  <si>
    <t>637/13</t>
  </si>
  <si>
    <t>St. 1057/1</t>
  </si>
  <si>
    <t>St. 1283/2</t>
  </si>
  <si>
    <t>St. 1515</t>
  </si>
  <si>
    <t>St. 1516</t>
  </si>
  <si>
    <t>St. 1517</t>
  </si>
  <si>
    <t>St. 1518</t>
  </si>
  <si>
    <t>St. 1519</t>
  </si>
  <si>
    <t>St. 1797/1</t>
  </si>
  <si>
    <t>St. 2069</t>
  </si>
  <si>
    <t>výměra</t>
  </si>
  <si>
    <t>Název dle evidence TJ</t>
  </si>
  <si>
    <t>datum pořízení</t>
  </si>
  <si>
    <t>zůstatková cena</t>
  </si>
  <si>
    <t>poznámka</t>
  </si>
  <si>
    <t xml:space="preserve">pozemek pod kuželnou </t>
  </si>
  <si>
    <t>neodpisovaný majetek</t>
  </si>
  <si>
    <t>v evidenci TJ není pozemek evidován</t>
  </si>
  <si>
    <t>v evidenci TJ není evidován pozemek ani stavba</t>
  </si>
  <si>
    <t>pozemek p.č. 637/1</t>
  </si>
  <si>
    <t>pás zeleně kolem vedle tenisových kurtů</t>
  </si>
  <si>
    <t>Pozemek p.č. 637/13</t>
  </si>
  <si>
    <t>124/2</t>
  </si>
  <si>
    <t>478/8</t>
  </si>
  <si>
    <t>478/12</t>
  </si>
  <si>
    <t>Nový Jičín - Dolní Předměstí</t>
  </si>
  <si>
    <t>budova Msgr. Šrámka 1105/19, sídlo TJ, pronajímaný byt, fitnescentrum</t>
  </si>
  <si>
    <t>Pozemek p.č. 419/1</t>
  </si>
  <si>
    <t>budova Msgr. Šrámka 1392/21, tělocvična, pronajímané kanceláře</t>
  </si>
  <si>
    <t>Pozemek p.č. 419/2</t>
  </si>
  <si>
    <t>komunikace mezi plochou T3G a kurty</t>
  </si>
  <si>
    <t>Pozemek p.č. 478/8</t>
  </si>
  <si>
    <t>Pozemek p.č. 478/12</t>
  </si>
  <si>
    <t>Pozemek p.č. 124/2</t>
  </si>
  <si>
    <t>St. 419/1</t>
  </si>
  <si>
    <t>St. 419/2</t>
  </si>
  <si>
    <t>St. 419/3</t>
  </si>
  <si>
    <t>popis/umístění</t>
  </si>
  <si>
    <t>Údaje z katastru nemovitostí</t>
  </si>
  <si>
    <t>Údaje z evidence majetku TJ</t>
  </si>
  <si>
    <t>zastavěná plocha a nádvoří; na pozemku stojí stavba Nový Jičín, č.p. 537, obč.vyb.</t>
  </si>
  <si>
    <t>zastavěná plocha a nádvoří; na pozemku stojí stavba Nový Jičín, č.p. 117, obč.vyb. LV 10001</t>
  </si>
  <si>
    <t>zastavěná plocha a nádvoří; součástí je stavba Nový Jičín, č.p. 405, obč.vyb.</t>
  </si>
  <si>
    <t xml:space="preserve">pozemek pod budovou zázemí tenisu </t>
  </si>
  <si>
    <t>budova zázemí tenisu včetně pronajímaného bytu</t>
  </si>
  <si>
    <t>zastavěná plocha a nádvoří; součástí je stavba bez čp/če, jiná st.</t>
  </si>
  <si>
    <r>
      <t xml:space="preserve">30.12.1998  </t>
    </r>
    <r>
      <rPr>
        <b/>
        <sz val="11"/>
        <color theme="1"/>
        <rFont val="Calibri"/>
        <family val="2"/>
        <charset val="238"/>
        <scheme val="minor"/>
      </rPr>
      <t>04.12.1997</t>
    </r>
  </si>
  <si>
    <t>pozemek pod částí tribuny</t>
  </si>
  <si>
    <r>
      <t xml:space="preserve">30.12.1998 </t>
    </r>
    <r>
      <rPr>
        <b/>
        <sz val="11"/>
        <color theme="1"/>
        <rFont val="Calibri"/>
        <family val="2"/>
        <charset val="238"/>
        <scheme val="minor"/>
      </rPr>
      <t>04.12.1997</t>
    </r>
  </si>
  <si>
    <t>stavba technického zázemí pro správu sportovišť (dílny, sklady)</t>
  </si>
  <si>
    <t>pozemek vedle kurtů pod stavbou technického zázemí</t>
  </si>
  <si>
    <t>zastavěná plocha a nádvoří; součástí je stavba bez čp/če, obč.vyb.</t>
  </si>
  <si>
    <t xml:space="preserve">pozemek pod halou ABC </t>
  </si>
  <si>
    <t>ZC k 30.06.2025</t>
  </si>
  <si>
    <r>
      <t xml:space="preserve">20.02.2020 </t>
    </r>
    <r>
      <rPr>
        <b/>
        <sz val="11"/>
        <color theme="1"/>
        <rFont val="Calibri"/>
        <family val="2"/>
        <charset val="238"/>
        <scheme val="minor"/>
      </rPr>
      <t xml:space="preserve"> 25.02.1998</t>
    </r>
  </si>
  <si>
    <t>zastavěná plocha a nádvoří; součástí je stavba bez čp/če, garáž</t>
  </si>
  <si>
    <t>pozemek pod fotbalovým a atletickým stadionem</t>
  </si>
  <si>
    <t>pozemek pod tenisovými kurty</t>
  </si>
  <si>
    <t>Tenisové dvorce, inventární číslo 2102119</t>
  </si>
  <si>
    <t xml:space="preserve">pozemek pod a kolem T3G </t>
  </si>
  <si>
    <t xml:space="preserve">stavba - trávník 3. generace (T3G) </t>
  </si>
  <si>
    <t>Škvárové hřiště T3G</t>
  </si>
  <si>
    <t>VB BasNet, sro</t>
  </si>
  <si>
    <r>
      <t xml:space="preserve">20.12.2007   </t>
    </r>
    <r>
      <rPr>
        <b/>
        <sz val="11"/>
        <color theme="1"/>
        <rFont val="Calibri"/>
        <family val="2"/>
        <charset val="238"/>
        <scheme val="minor"/>
      </rPr>
      <t>04.12.1997</t>
    </r>
  </si>
  <si>
    <r>
      <t xml:space="preserve">31.12.1998  </t>
    </r>
    <r>
      <rPr>
        <b/>
        <sz val="11"/>
        <color theme="1"/>
        <rFont val="Calibri"/>
        <family val="2"/>
        <charset val="238"/>
        <scheme val="minor"/>
      </rPr>
      <t>20.12.2007</t>
    </r>
  </si>
  <si>
    <t>VB BasNet, sro a VB chůze a jízdy</t>
  </si>
  <si>
    <r>
      <t xml:space="preserve">31.12.1954 </t>
    </r>
    <r>
      <rPr>
        <b/>
        <sz val="11"/>
        <color theme="1"/>
        <rFont val="Calibri"/>
        <family val="2"/>
        <charset val="238"/>
        <scheme val="minor"/>
      </rPr>
      <t xml:space="preserve"> 04.12.1997</t>
    </r>
  </si>
  <si>
    <t>pozemek - část komunikace vedle tribuny</t>
  </si>
  <si>
    <t>pozemek - část komunikace vedle T3G</t>
  </si>
  <si>
    <t>pozemek a komunikace u haly ABC</t>
  </si>
  <si>
    <r>
      <t xml:space="preserve">31.07.2008  </t>
    </r>
    <r>
      <rPr>
        <b/>
        <sz val="11"/>
        <color theme="1"/>
        <rFont val="Calibri"/>
        <family val="2"/>
        <charset val="238"/>
        <scheme val="minor"/>
      </rPr>
      <t>18.07.2008</t>
    </r>
  </si>
  <si>
    <t>zastavěná plocha a nádvoří; součástí je stavba Nový Jičín, č.p. 1105, rod.dům</t>
  </si>
  <si>
    <t>odhad znalce</t>
  </si>
  <si>
    <r>
      <t xml:space="preserve">03.01.2005 </t>
    </r>
    <r>
      <rPr>
        <b/>
        <sz val="11"/>
        <color theme="1"/>
        <rFont val="Calibri"/>
        <family val="2"/>
        <charset val="238"/>
        <scheme val="minor"/>
      </rPr>
      <t>12.01.2004</t>
    </r>
  </si>
  <si>
    <r>
      <t xml:space="preserve">31.12.1998 </t>
    </r>
    <r>
      <rPr>
        <b/>
        <sz val="11"/>
        <color theme="1"/>
        <rFont val="Calibri"/>
        <family val="2"/>
        <charset val="238"/>
        <scheme val="minor"/>
      </rPr>
      <t>12.01.2004</t>
    </r>
  </si>
  <si>
    <t>pozemek pod budovou Msgr. Šrámka 1105/19</t>
  </si>
  <si>
    <t>zastavěná plocha a nádvoří; součástí je stavba Nový Jičín, č.p. 1392, rod.dům</t>
  </si>
  <si>
    <t>pozemek pod budovou Msgr. Šrámka 1392/21</t>
  </si>
  <si>
    <t>v evidenci TJ je ocenění součástí budovy 1105/19</t>
  </si>
  <si>
    <t xml:space="preserve">pozemek pod přístavbou šaten u budovy Msgr. Šrámka 1105/19 </t>
  </si>
  <si>
    <t>v evidenci TJ není pozemek samostatně evidován</t>
  </si>
  <si>
    <t xml:space="preserve">přístavba šaten u budovy Msgr. Šrámka 1105/19 </t>
  </si>
  <si>
    <r>
      <t xml:space="preserve">30.12.1998  </t>
    </r>
    <r>
      <rPr>
        <b/>
        <sz val="11"/>
        <color theme="1"/>
        <rFont val="Calibri"/>
        <family val="2"/>
        <charset val="238"/>
        <scheme val="minor"/>
      </rPr>
      <t>02.03.2005</t>
    </r>
  </si>
  <si>
    <t xml:space="preserve">ostatní plocha; sportoviště a rekreační plocha </t>
  </si>
  <si>
    <t>ostatní plocha; ostatní komunikace</t>
  </si>
  <si>
    <r>
      <t xml:space="preserve">30.12.1998 </t>
    </r>
    <r>
      <rPr>
        <b/>
        <sz val="11"/>
        <color theme="1"/>
        <rFont val="Calibri"/>
        <family val="2"/>
        <charset val="238"/>
        <scheme val="minor"/>
      </rPr>
      <t>12.01.2004</t>
    </r>
  </si>
  <si>
    <t>pozemek pod volejbalovým kurtem Msgr. Šrámka</t>
  </si>
  <si>
    <t>volejbalový kurt Msgr. Šrámka, antukové hřiště</t>
  </si>
  <si>
    <t>pozemek pod částí plochy hřiště T3G a komunikace mezi T3G a kurty</t>
  </si>
  <si>
    <t>VB pro VaV sro</t>
  </si>
  <si>
    <t>pořizovací/ reprodukční cena/ odhad</t>
  </si>
  <si>
    <t>St. 1057/2</t>
  </si>
  <si>
    <t>č.p.</t>
  </si>
  <si>
    <t>odhad znalec</t>
  </si>
  <si>
    <t>odhad technik</t>
  </si>
  <si>
    <t>odhad Kamil Žák</t>
  </si>
  <si>
    <t>TZ Víceúčelová tréninková hala, inv. číslo: 2102141</t>
  </si>
  <si>
    <t>St. 1287</t>
  </si>
  <si>
    <t>Nemovité věci neevidované v katastru nemovitostí</t>
  </si>
  <si>
    <t>oprávky k 30.06.2025</t>
  </si>
  <si>
    <t>převzetí ceny</t>
  </si>
  <si>
    <t>par. č.</t>
  </si>
  <si>
    <t>Nový Jičín-Horní Předměstí</t>
  </si>
  <si>
    <t>popis/ umístnění</t>
  </si>
  <si>
    <t>stavba kanalizace, vodovodu, plynovodu umístěná v pozemku kolem haly ABC</t>
  </si>
  <si>
    <t>tenisové kurty (horní)</t>
  </si>
  <si>
    <t>drobná stavba (bývalá pokladna)</t>
  </si>
  <si>
    <t>v evidenci TJ není stavba evidována</t>
  </si>
  <si>
    <t>odhad proveden technikem</t>
  </si>
  <si>
    <t>drobná stavba (rozvaděč)</t>
  </si>
  <si>
    <t>625/1</t>
  </si>
  <si>
    <t>unimobuňky umístěné vedle objektu strojovny zimního stadionu, které jsou hygienickým zázemím a šatnami</t>
  </si>
  <si>
    <t>v evidenci TJ není evidováno</t>
  </si>
  <si>
    <t>prodejní stánek umístěný vedle unimobuněk a objektu strojovny zimního stadionu</t>
  </si>
  <si>
    <t>Kanalizace, vodovod, plynovod</t>
  </si>
  <si>
    <t>Celkem</t>
  </si>
  <si>
    <t>druh pozemku/využití</t>
  </si>
  <si>
    <t>TZ Stadion pro fotbal a atletiku, inventární číslo: 2102141</t>
  </si>
  <si>
    <t>fotbalový a atletický stadion včetně příslušenství: 2 ocelové skladové buňky, 3 tribuny a retenční nádrž na parc.  č. 625/8 a 625/1 (LV 10001)</t>
  </si>
  <si>
    <t>součástí ocenění stavby bez č.p. na par. st. 1797/1</t>
  </si>
  <si>
    <t>LV, na kterém je evidován pozemek</t>
  </si>
  <si>
    <t>stavba tribuny na adrese Nový Jičín, č.p. 537, stojí na parc. č. st. 1057/1, která je v majetku TJ a také na parc. č. st. 1057/2 v majetku města</t>
  </si>
  <si>
    <t>název dle evidence TJ</t>
  </si>
  <si>
    <t>Budovy  zapsané v katastru nemovitostí - k.ú. Nový Jičín Horní Předměstí (LV 3890)</t>
  </si>
  <si>
    <t xml:space="preserve">Pozemky a stavby, které jsou součástí pozemků </t>
  </si>
  <si>
    <t xml:space="preserve">stavba haly ABC </t>
  </si>
  <si>
    <t>přístavba haly ABC č.p. 116 č.or. 48, umístěná na pozemku st. 1287 v majetku města, na kterou navazuje stavba haly ABC bez č.p. umístěná na par. č. st. 1797/1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</si>
</sst>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č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vertical="center" wrapText="1"/>
    </xf>
    <xf numFmtId="164" fontId="0" fillId="0" borderId="12" xfId="0" applyNumberFormat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64" fontId="0" fillId="0" borderId="7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4" fontId="0" fillId="0" borderId="7" xfId="0" applyNumberFormat="1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Border="1" applyAlignment="1">
      <alignment vertical="center" wrapText="1"/>
    </xf>
    <xf numFmtId="164" fontId="0" fillId="0" borderId="2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21" xfId="0" applyNumberFormat="1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/>
    </xf>
    <xf numFmtId="0" fontId="0" fillId="0" borderId="22" xfId="0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2" borderId="20" xfId="0" applyFill="1" applyBorder="1" applyAlignment="1">
      <alignment vertical="center"/>
    </xf>
    <xf numFmtId="0" fontId="0" fillId="0" borderId="26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0" borderId="20" xfId="0" applyBorder="1" applyAlignment="1">
      <alignment horizontal="right" vertical="center" wrapText="1"/>
    </xf>
    <xf numFmtId="0" fontId="0" fillId="2" borderId="10" xfId="0" applyFill="1" applyBorder="1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4" fontId="0" fillId="0" borderId="4" xfId="0" applyNumberFormat="1" applyBorder="1" applyAlignment="1">
      <alignment vertical="center"/>
    </xf>
    <xf numFmtId="4" fontId="0" fillId="0" borderId="5" xfId="0" applyNumberFormat="1" applyBorder="1" applyAlignment="1">
      <alignment vertical="center"/>
    </xf>
    <xf numFmtId="0" fontId="0" fillId="0" borderId="32" xfId="0" applyBorder="1" applyAlignment="1">
      <alignment horizontal="right" vertical="center"/>
    </xf>
    <xf numFmtId="0" fontId="0" fillId="0" borderId="32" xfId="0" applyBorder="1" applyAlignment="1">
      <alignment horizontal="right" vertical="center" wrapText="1"/>
    </xf>
    <xf numFmtId="164" fontId="0" fillId="0" borderId="12" xfId="0" applyNumberFormat="1" applyBorder="1" applyAlignment="1">
      <alignment vertical="center"/>
    </xf>
    <xf numFmtId="0" fontId="0" fillId="0" borderId="34" xfId="0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4" fontId="2" fillId="0" borderId="26" xfId="0" applyNumberFormat="1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6" xfId="0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14" fontId="0" fillId="0" borderId="36" xfId="0" applyNumberFormat="1" applyBorder="1" applyAlignment="1">
      <alignment vertical="center"/>
    </xf>
    <xf numFmtId="164" fontId="0" fillId="0" borderId="13" xfId="0" applyNumberFormat="1" applyBorder="1" applyAlignment="1">
      <alignment vertical="center" wrapText="1"/>
    </xf>
    <xf numFmtId="14" fontId="0" fillId="0" borderId="31" xfId="0" applyNumberFormat="1" applyBorder="1" applyAlignment="1">
      <alignment horizontal="right" vertical="center" wrapText="1"/>
    </xf>
    <xf numFmtId="14" fontId="0" fillId="0" borderId="26" xfId="0" applyNumberFormat="1" applyBorder="1" applyAlignment="1">
      <alignment horizontal="right" vertical="center" wrapText="1"/>
    </xf>
    <xf numFmtId="14" fontId="0" fillId="0" borderId="40" xfId="0" applyNumberFormat="1" applyBorder="1" applyAlignment="1">
      <alignment horizontal="right" vertical="center" wrapText="1"/>
    </xf>
    <xf numFmtId="14" fontId="3" fillId="0" borderId="26" xfId="0" applyNumberFormat="1" applyFont="1" applyBorder="1" applyAlignment="1">
      <alignment vertical="center"/>
    </xf>
    <xf numFmtId="14" fontId="0" fillId="0" borderId="26" xfId="0" applyNumberFormat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0" fillId="0" borderId="10" xfId="0" applyNumberFormat="1" applyBorder="1" applyAlignment="1">
      <alignment vertical="center"/>
    </xf>
    <xf numFmtId="14" fontId="3" fillId="0" borderId="38" xfId="0" applyNumberFormat="1" applyFont="1" applyBorder="1" applyAlignment="1">
      <alignment vertical="center"/>
    </xf>
    <xf numFmtId="14" fontId="1" fillId="0" borderId="38" xfId="0" applyNumberFormat="1" applyFont="1" applyBorder="1" applyAlignment="1">
      <alignment vertical="center"/>
    </xf>
    <xf numFmtId="14" fontId="0" fillId="0" borderId="36" xfId="0" applyNumberFormat="1" applyBorder="1" applyAlignment="1">
      <alignment horizontal="right" vertical="center" wrapText="1"/>
    </xf>
    <xf numFmtId="164" fontId="0" fillId="0" borderId="10" xfId="0" applyNumberFormat="1" applyBorder="1" applyAlignment="1">
      <alignment vertical="center" wrapText="1"/>
    </xf>
    <xf numFmtId="164" fontId="0" fillId="0" borderId="22" xfId="0" applyNumberFormat="1" applyBorder="1" applyAlignment="1">
      <alignment vertical="center" wrapText="1"/>
    </xf>
    <xf numFmtId="164" fontId="0" fillId="0" borderId="41" xfId="0" applyNumberFormat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14" fontId="0" fillId="0" borderId="9" xfId="0" applyNumberFormat="1" applyBorder="1" applyAlignment="1">
      <alignment horizontal="center" vertical="center" textRotation="90" wrapText="1"/>
    </xf>
    <xf numFmtId="14" fontId="0" fillId="0" borderId="11" xfId="0" applyNumberFormat="1" applyBorder="1" applyAlignment="1">
      <alignment horizontal="center" vertical="center" textRotation="90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0" fontId="0" fillId="0" borderId="37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14" fontId="0" fillId="0" borderId="27" xfId="0" applyNumberFormat="1" applyBorder="1" applyAlignment="1">
      <alignment horizontal="center" vertical="center" textRotation="90"/>
    </xf>
    <xf numFmtId="14" fontId="0" fillId="0" borderId="28" xfId="0" applyNumberFormat="1" applyBorder="1" applyAlignment="1">
      <alignment horizontal="center" vertical="center" textRotation="90"/>
    </xf>
    <xf numFmtId="14" fontId="0" fillId="0" borderId="29" xfId="0" applyNumberFormat="1" applyBorder="1" applyAlignment="1">
      <alignment horizontal="center" vertical="center" textRotation="90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2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0" fillId="0" borderId="22" xfId="0" applyNumberFormat="1" applyBorder="1" applyAlignment="1">
      <alignment horizontal="left" vertical="center"/>
    </xf>
    <xf numFmtId="164" fontId="0" fillId="0" borderId="20" xfId="0" applyNumberFormat="1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4" fontId="0" fillId="0" borderId="21" xfId="0" applyNumberFormat="1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left" vertical="center" wrapText="1"/>
    </xf>
    <xf numFmtId="164" fontId="0" fillId="0" borderId="20" xfId="0" applyNumberForma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14" fontId="0" fillId="0" borderId="38" xfId="0" applyNumberFormat="1" applyBorder="1" applyAlignment="1">
      <alignment horizontal="center" vertical="center" wrapText="1"/>
    </xf>
    <xf numFmtId="14" fontId="0" fillId="0" borderId="40" xfId="0" applyNumberFormat="1" applyBorder="1" applyAlignment="1">
      <alignment horizontal="center" vertical="center" wrapText="1"/>
    </xf>
    <xf numFmtId="0" fontId="0" fillId="0" borderId="33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zoomScale="110" zoomScaleNormal="110" workbookViewId="0">
      <selection activeCell="D49" sqref="D49:E49"/>
    </sheetView>
  </sheetViews>
  <sheetFormatPr defaultRowHeight="15" x14ac:dyDescent="0.25"/>
  <cols>
    <col min="1" max="1" width="8" style="2" customWidth="1"/>
    <col min="2" max="3" width="11.85546875" style="1" customWidth="1"/>
    <col min="4" max="4" width="36.7109375" style="2" customWidth="1"/>
    <col min="5" max="5" width="35.28515625" style="2" customWidth="1"/>
    <col min="6" max="6" width="24.85546875" style="2" customWidth="1"/>
    <col min="7" max="7" width="14.42578125" style="2" hidden="1" customWidth="1"/>
    <col min="8" max="8" width="18.7109375" style="4" hidden="1" customWidth="1"/>
    <col min="9" max="9" width="16" style="3" hidden="1" customWidth="1"/>
    <col min="10" max="10" width="15.140625" style="4" hidden="1" customWidth="1"/>
    <col min="11" max="11" width="20.85546875" style="2" hidden="1" customWidth="1"/>
    <col min="12" max="12" width="18.7109375" style="2" hidden="1" customWidth="1"/>
    <col min="13" max="16384" width="9.140625" style="2"/>
  </cols>
  <sheetData>
    <row r="1" spans="1:11" s="65" customFormat="1" ht="15.75" x14ac:dyDescent="0.25">
      <c r="A1" s="65" t="s">
        <v>138</v>
      </c>
      <c r="B1" s="70"/>
      <c r="C1" s="70"/>
      <c r="H1" s="71"/>
      <c r="I1" s="72"/>
      <c r="J1" s="71"/>
    </row>
    <row r="2" spans="1:11" ht="15.75" thickBot="1" x14ac:dyDescent="0.3"/>
    <row r="3" spans="1:11" s="10" customFormat="1" ht="24.75" hidden="1" customHeight="1" thickBot="1" x14ac:dyDescent="0.3">
      <c r="A3" s="132" t="s">
        <v>52</v>
      </c>
      <c r="B3" s="133"/>
      <c r="C3" s="133"/>
      <c r="D3" s="134"/>
      <c r="E3" s="24"/>
      <c r="F3" s="135" t="s">
        <v>53</v>
      </c>
      <c r="G3" s="133"/>
      <c r="H3" s="133"/>
      <c r="I3" s="133"/>
      <c r="J3" s="134"/>
      <c r="K3" s="24"/>
    </row>
    <row r="4" spans="1:11" s="10" customFormat="1" ht="32.25" customHeight="1" thickBot="1" x14ac:dyDescent="0.3">
      <c r="A4" s="38" t="s">
        <v>5</v>
      </c>
      <c r="B4" s="37" t="s">
        <v>7</v>
      </c>
      <c r="C4" s="38" t="s">
        <v>24</v>
      </c>
      <c r="D4" s="37" t="s">
        <v>130</v>
      </c>
      <c r="E4" s="38" t="s">
        <v>51</v>
      </c>
      <c r="F4" s="38" t="s">
        <v>136</v>
      </c>
      <c r="G4" s="37" t="s">
        <v>26</v>
      </c>
      <c r="H4" s="62" t="s">
        <v>104</v>
      </c>
      <c r="I4" s="61" t="s">
        <v>113</v>
      </c>
      <c r="J4" s="64" t="s">
        <v>27</v>
      </c>
      <c r="K4" s="63" t="s">
        <v>28</v>
      </c>
    </row>
    <row r="5" spans="1:11" ht="31.5" customHeight="1" x14ac:dyDescent="0.25">
      <c r="A5" s="116" t="s">
        <v>6</v>
      </c>
      <c r="B5" s="74" t="s">
        <v>15</v>
      </c>
      <c r="C5" s="74">
        <v>337</v>
      </c>
      <c r="D5" s="21" t="s">
        <v>54</v>
      </c>
      <c r="E5" s="11" t="s">
        <v>61</v>
      </c>
      <c r="F5" s="99" t="s">
        <v>31</v>
      </c>
      <c r="G5" s="86" t="s">
        <v>62</v>
      </c>
      <c r="H5" s="22"/>
      <c r="I5" s="19" t="s">
        <v>30</v>
      </c>
      <c r="J5" s="22">
        <f>H5</f>
        <v>0</v>
      </c>
      <c r="K5" s="12" t="s">
        <v>109</v>
      </c>
    </row>
    <row r="6" spans="1:11" ht="48" customHeight="1" x14ac:dyDescent="0.25">
      <c r="A6" s="117"/>
      <c r="B6" s="77" t="s">
        <v>16</v>
      </c>
      <c r="C6" s="77">
        <v>58</v>
      </c>
      <c r="D6" s="28" t="s">
        <v>55</v>
      </c>
      <c r="E6" s="5" t="s">
        <v>29</v>
      </c>
      <c r="F6" s="14" t="s">
        <v>31</v>
      </c>
      <c r="G6" s="89">
        <v>35768</v>
      </c>
      <c r="H6" s="9"/>
      <c r="I6" s="8" t="s">
        <v>30</v>
      </c>
      <c r="J6" s="9">
        <f>H6</f>
        <v>0</v>
      </c>
      <c r="K6" s="13" t="s">
        <v>109</v>
      </c>
    </row>
    <row r="7" spans="1:11" ht="28.5" customHeight="1" x14ac:dyDescent="0.25">
      <c r="A7" s="117"/>
      <c r="B7" s="112" t="s">
        <v>17</v>
      </c>
      <c r="C7" s="112">
        <v>192</v>
      </c>
      <c r="D7" s="114" t="s">
        <v>56</v>
      </c>
      <c r="E7" s="7" t="s">
        <v>57</v>
      </c>
      <c r="F7" s="136" t="s">
        <v>1</v>
      </c>
      <c r="G7" s="87" t="s">
        <v>60</v>
      </c>
      <c r="H7" s="9"/>
      <c r="I7" s="8" t="s">
        <v>30</v>
      </c>
      <c r="J7" s="9">
        <f>H7</f>
        <v>0</v>
      </c>
      <c r="K7" s="13" t="s">
        <v>109</v>
      </c>
    </row>
    <row r="8" spans="1:11" ht="33.75" customHeight="1" x14ac:dyDescent="0.25">
      <c r="A8" s="117"/>
      <c r="B8" s="113"/>
      <c r="C8" s="113"/>
      <c r="D8" s="115"/>
      <c r="E8" s="25" t="s">
        <v>58</v>
      </c>
      <c r="F8" s="137"/>
      <c r="G8" s="89">
        <v>39056</v>
      </c>
      <c r="H8" s="9"/>
      <c r="I8" s="6">
        <v>0</v>
      </c>
      <c r="J8" s="9">
        <f>H8-I8</f>
        <v>0</v>
      </c>
      <c r="K8" s="39" t="s">
        <v>107</v>
      </c>
    </row>
    <row r="9" spans="1:11" ht="30" x14ac:dyDescent="0.25">
      <c r="A9" s="117"/>
      <c r="B9" s="112" t="s">
        <v>18</v>
      </c>
      <c r="C9" s="112">
        <v>37</v>
      </c>
      <c r="D9" s="114" t="s">
        <v>59</v>
      </c>
      <c r="E9" s="7" t="s">
        <v>64</v>
      </c>
      <c r="F9" s="129" t="s">
        <v>32</v>
      </c>
      <c r="G9" s="89">
        <v>35768</v>
      </c>
      <c r="H9" s="9"/>
      <c r="I9" s="8" t="s">
        <v>30</v>
      </c>
      <c r="J9" s="9">
        <f>H9</f>
        <v>0</v>
      </c>
      <c r="K9" s="13" t="s">
        <v>109</v>
      </c>
    </row>
    <row r="10" spans="1:11" ht="37.5" customHeight="1" x14ac:dyDescent="0.25">
      <c r="A10" s="117"/>
      <c r="B10" s="113"/>
      <c r="C10" s="113"/>
      <c r="D10" s="115"/>
      <c r="E10" s="7" t="s">
        <v>63</v>
      </c>
      <c r="F10" s="130"/>
      <c r="G10" s="89">
        <v>39056</v>
      </c>
      <c r="H10" s="9"/>
      <c r="I10" s="6">
        <v>0</v>
      </c>
      <c r="J10" s="9">
        <f>H10-I10</f>
        <v>0</v>
      </c>
      <c r="K10" s="26" t="s">
        <v>108</v>
      </c>
    </row>
    <row r="11" spans="1:11" ht="34.5" customHeight="1" x14ac:dyDescent="0.25">
      <c r="A11" s="117"/>
      <c r="B11" s="112" t="s">
        <v>19</v>
      </c>
      <c r="C11" s="112">
        <v>16</v>
      </c>
      <c r="D11" s="114" t="s">
        <v>59</v>
      </c>
      <c r="E11" s="7" t="s">
        <v>64</v>
      </c>
      <c r="F11" s="129" t="s">
        <v>32</v>
      </c>
      <c r="G11" s="89">
        <v>35768</v>
      </c>
      <c r="H11" s="9"/>
      <c r="I11" s="8" t="s">
        <v>30</v>
      </c>
      <c r="J11" s="9">
        <f>H11</f>
        <v>0</v>
      </c>
      <c r="K11" s="13" t="s">
        <v>109</v>
      </c>
    </row>
    <row r="12" spans="1:11" ht="30" x14ac:dyDescent="0.25">
      <c r="A12" s="117"/>
      <c r="B12" s="113"/>
      <c r="C12" s="113"/>
      <c r="D12" s="115"/>
      <c r="E12" s="7" t="s">
        <v>63</v>
      </c>
      <c r="F12" s="130"/>
      <c r="G12" s="89">
        <v>39056</v>
      </c>
      <c r="H12" s="9"/>
      <c r="I12" s="6">
        <v>0</v>
      </c>
      <c r="J12" s="9">
        <f>H12-I12</f>
        <v>0</v>
      </c>
      <c r="K12" s="26" t="s">
        <v>108</v>
      </c>
    </row>
    <row r="13" spans="1:11" ht="37.5" customHeight="1" x14ac:dyDescent="0.25">
      <c r="A13" s="117"/>
      <c r="B13" s="112" t="s">
        <v>20</v>
      </c>
      <c r="C13" s="112">
        <v>16</v>
      </c>
      <c r="D13" s="114" t="s">
        <v>59</v>
      </c>
      <c r="E13" s="7" t="s">
        <v>64</v>
      </c>
      <c r="F13" s="129" t="s">
        <v>32</v>
      </c>
      <c r="G13" s="89">
        <v>35768</v>
      </c>
      <c r="H13" s="9"/>
      <c r="I13" s="8" t="s">
        <v>30</v>
      </c>
      <c r="J13" s="9">
        <f>H13</f>
        <v>0</v>
      </c>
      <c r="K13" s="13" t="s">
        <v>109</v>
      </c>
    </row>
    <row r="14" spans="1:11" ht="30" x14ac:dyDescent="0.25">
      <c r="A14" s="117"/>
      <c r="B14" s="113"/>
      <c r="C14" s="113"/>
      <c r="D14" s="115"/>
      <c r="E14" s="7" t="s">
        <v>63</v>
      </c>
      <c r="F14" s="130"/>
      <c r="G14" s="89">
        <v>39056</v>
      </c>
      <c r="H14" s="9"/>
      <c r="I14" s="6">
        <v>0</v>
      </c>
      <c r="J14" s="9">
        <f>H14-I14</f>
        <v>0</v>
      </c>
      <c r="K14" s="26" t="s">
        <v>108</v>
      </c>
    </row>
    <row r="15" spans="1:11" ht="28.5" customHeight="1" x14ac:dyDescent="0.25">
      <c r="A15" s="117"/>
      <c r="B15" s="112" t="s">
        <v>21</v>
      </c>
      <c r="C15" s="112">
        <v>17</v>
      </c>
      <c r="D15" s="114" t="s">
        <v>59</v>
      </c>
      <c r="E15" s="7" t="s">
        <v>64</v>
      </c>
      <c r="F15" s="129" t="s">
        <v>32</v>
      </c>
      <c r="G15" s="89">
        <v>35768</v>
      </c>
      <c r="H15" s="9"/>
      <c r="I15" s="8" t="s">
        <v>30</v>
      </c>
      <c r="J15" s="9">
        <f>H15</f>
        <v>0</v>
      </c>
      <c r="K15" s="13" t="s">
        <v>109</v>
      </c>
    </row>
    <row r="16" spans="1:11" ht="28.5" customHeight="1" x14ac:dyDescent="0.25">
      <c r="A16" s="117"/>
      <c r="B16" s="113"/>
      <c r="C16" s="113"/>
      <c r="D16" s="115"/>
      <c r="E16" s="7" t="s">
        <v>63</v>
      </c>
      <c r="F16" s="130"/>
      <c r="G16" s="89">
        <v>39056</v>
      </c>
      <c r="H16" s="9"/>
      <c r="I16" s="6">
        <v>0</v>
      </c>
      <c r="J16" s="9">
        <f>H16-I16</f>
        <v>0</v>
      </c>
      <c r="K16" s="26" t="s">
        <v>108</v>
      </c>
    </row>
    <row r="17" spans="1:12" ht="27.75" customHeight="1" x14ac:dyDescent="0.25">
      <c r="A17" s="117"/>
      <c r="B17" s="131" t="s">
        <v>22</v>
      </c>
      <c r="C17" s="131">
        <v>1321</v>
      </c>
      <c r="D17" s="103" t="s">
        <v>65</v>
      </c>
      <c r="E17" s="40" t="s">
        <v>66</v>
      </c>
      <c r="F17" s="97" t="s">
        <v>31</v>
      </c>
      <c r="G17" s="87" t="s">
        <v>68</v>
      </c>
      <c r="H17" s="9"/>
      <c r="I17" s="8" t="s">
        <v>30</v>
      </c>
      <c r="J17" s="9">
        <f>H17</f>
        <v>0</v>
      </c>
      <c r="K17" s="14" t="s">
        <v>109</v>
      </c>
    </row>
    <row r="18" spans="1:12" ht="30" x14ac:dyDescent="0.25">
      <c r="A18" s="117"/>
      <c r="B18" s="131"/>
      <c r="C18" s="131"/>
      <c r="D18" s="103"/>
      <c r="E18" s="41" t="s">
        <v>139</v>
      </c>
      <c r="F18" s="96" t="s">
        <v>110</v>
      </c>
      <c r="G18" s="90">
        <v>43881</v>
      </c>
      <c r="H18" s="9">
        <v>33689248.100000001</v>
      </c>
      <c r="I18" s="6">
        <f>H18-J18</f>
        <v>5626107.5</v>
      </c>
      <c r="J18" s="9">
        <v>28063140.600000001</v>
      </c>
      <c r="K18" s="34" t="s">
        <v>67</v>
      </c>
    </row>
    <row r="19" spans="1:12" ht="30" x14ac:dyDescent="0.25">
      <c r="A19" s="117"/>
      <c r="B19" s="112" t="s">
        <v>23</v>
      </c>
      <c r="C19" s="112">
        <v>17</v>
      </c>
      <c r="D19" s="114" t="s">
        <v>69</v>
      </c>
      <c r="E19" s="7" t="s">
        <v>64</v>
      </c>
      <c r="F19" s="129" t="s">
        <v>32</v>
      </c>
      <c r="G19" s="89">
        <v>35768</v>
      </c>
      <c r="H19" s="9"/>
      <c r="I19" s="8" t="s">
        <v>30</v>
      </c>
      <c r="J19" s="9">
        <f>H19</f>
        <v>0</v>
      </c>
      <c r="K19" s="13" t="s">
        <v>109</v>
      </c>
    </row>
    <row r="20" spans="1:12" ht="30" x14ac:dyDescent="0.25">
      <c r="A20" s="117"/>
      <c r="B20" s="113"/>
      <c r="C20" s="113"/>
      <c r="D20" s="115"/>
      <c r="E20" s="7" t="s">
        <v>63</v>
      </c>
      <c r="F20" s="130"/>
      <c r="G20" s="89">
        <v>39056</v>
      </c>
      <c r="H20" s="9"/>
      <c r="I20" s="6">
        <v>0</v>
      </c>
      <c r="J20" s="9">
        <f>H20-I20</f>
        <v>0</v>
      </c>
      <c r="K20" s="26" t="s">
        <v>108</v>
      </c>
    </row>
    <row r="21" spans="1:12" ht="30" x14ac:dyDescent="0.25">
      <c r="A21" s="117"/>
      <c r="B21" s="78" t="s">
        <v>8</v>
      </c>
      <c r="C21" s="78">
        <v>109</v>
      </c>
      <c r="D21" s="5" t="s">
        <v>98</v>
      </c>
      <c r="E21" s="7" t="s">
        <v>81</v>
      </c>
      <c r="F21" s="14" t="s">
        <v>31</v>
      </c>
      <c r="G21" s="89">
        <v>35768</v>
      </c>
      <c r="H21" s="9"/>
      <c r="I21" s="8" t="s">
        <v>30</v>
      </c>
      <c r="J21" s="9">
        <f>H21</f>
        <v>0</v>
      </c>
      <c r="K21" s="13" t="s">
        <v>109</v>
      </c>
    </row>
    <row r="22" spans="1:12" ht="30" x14ac:dyDescent="0.25">
      <c r="A22" s="117"/>
      <c r="B22" s="78" t="s">
        <v>9</v>
      </c>
      <c r="C22" s="78">
        <v>166</v>
      </c>
      <c r="D22" s="5" t="s">
        <v>98</v>
      </c>
      <c r="E22" s="5" t="s">
        <v>82</v>
      </c>
      <c r="F22" s="14" t="s">
        <v>31</v>
      </c>
      <c r="G22" s="89">
        <v>35768</v>
      </c>
      <c r="H22" s="9"/>
      <c r="I22" s="8" t="s">
        <v>30</v>
      </c>
      <c r="J22" s="9">
        <f>H22</f>
        <v>0</v>
      </c>
      <c r="K22" s="13" t="s">
        <v>109</v>
      </c>
    </row>
    <row r="23" spans="1:12" ht="31.5" customHeight="1" x14ac:dyDescent="0.25">
      <c r="A23" s="117"/>
      <c r="B23" s="112" t="s">
        <v>10</v>
      </c>
      <c r="C23" s="112">
        <v>16127</v>
      </c>
      <c r="D23" s="114" t="s">
        <v>97</v>
      </c>
      <c r="E23" s="7" t="s">
        <v>70</v>
      </c>
      <c r="F23" s="147" t="s">
        <v>131</v>
      </c>
      <c r="G23" s="89">
        <v>35768</v>
      </c>
      <c r="H23" s="9"/>
      <c r="I23" s="8" t="s">
        <v>30</v>
      </c>
      <c r="J23" s="9">
        <f>H23</f>
        <v>0</v>
      </c>
      <c r="K23" s="13" t="s">
        <v>109</v>
      </c>
    </row>
    <row r="24" spans="1:12" ht="60.75" customHeight="1" x14ac:dyDescent="0.25">
      <c r="A24" s="117"/>
      <c r="B24" s="113"/>
      <c r="C24" s="113"/>
      <c r="D24" s="115"/>
      <c r="E24" s="7" t="s">
        <v>132</v>
      </c>
      <c r="F24" s="148"/>
      <c r="G24" s="90">
        <v>44180</v>
      </c>
      <c r="H24" s="9">
        <v>39263030.450000003</v>
      </c>
      <c r="I24" s="6">
        <f>H24-J24</f>
        <v>6556931.0000000037</v>
      </c>
      <c r="J24" s="9">
        <v>32706099.449999999</v>
      </c>
      <c r="K24" s="35" t="s">
        <v>67</v>
      </c>
    </row>
    <row r="25" spans="1:12" ht="30.75" thickBot="1" x14ac:dyDescent="0.3">
      <c r="A25" s="118"/>
      <c r="B25" s="73" t="s">
        <v>11</v>
      </c>
      <c r="C25" s="73">
        <v>1026</v>
      </c>
      <c r="D25" s="16" t="s">
        <v>97</v>
      </c>
      <c r="E25" s="15" t="s">
        <v>83</v>
      </c>
      <c r="F25" s="100" t="s">
        <v>31</v>
      </c>
      <c r="G25" s="89">
        <v>35768</v>
      </c>
      <c r="H25" s="9"/>
      <c r="I25" s="8" t="s">
        <v>30</v>
      </c>
      <c r="J25" s="9">
        <f>H25</f>
        <v>0</v>
      </c>
      <c r="K25" s="13" t="s">
        <v>109</v>
      </c>
    </row>
    <row r="26" spans="1:12" s="10" customFormat="1" ht="45.75" thickBot="1" x14ac:dyDescent="0.3">
      <c r="A26" s="38" t="s">
        <v>5</v>
      </c>
      <c r="B26" s="37" t="s">
        <v>7</v>
      </c>
      <c r="C26" s="38" t="s">
        <v>24</v>
      </c>
      <c r="D26" s="37" t="s">
        <v>130</v>
      </c>
      <c r="E26" s="38" t="s">
        <v>51</v>
      </c>
      <c r="F26" s="38" t="s">
        <v>25</v>
      </c>
      <c r="G26" s="37" t="s">
        <v>26</v>
      </c>
      <c r="H26" s="62" t="s">
        <v>104</v>
      </c>
      <c r="I26" s="61" t="s">
        <v>113</v>
      </c>
      <c r="J26" s="64" t="s">
        <v>27</v>
      </c>
      <c r="K26" s="63" t="s">
        <v>28</v>
      </c>
    </row>
    <row r="27" spans="1:12" ht="30" x14ac:dyDescent="0.25">
      <c r="A27" s="116" t="s">
        <v>6</v>
      </c>
      <c r="B27" s="124" t="s">
        <v>12</v>
      </c>
      <c r="C27" s="124">
        <v>4985</v>
      </c>
      <c r="D27" s="125" t="s">
        <v>97</v>
      </c>
      <c r="E27" s="21" t="s">
        <v>71</v>
      </c>
      <c r="F27" s="12" t="s">
        <v>33</v>
      </c>
      <c r="G27" s="87" t="s">
        <v>77</v>
      </c>
      <c r="H27" s="9"/>
      <c r="I27" s="8" t="s">
        <v>30</v>
      </c>
      <c r="J27" s="9">
        <f>H27</f>
        <v>0</v>
      </c>
      <c r="K27" s="13" t="s">
        <v>109</v>
      </c>
      <c r="L27" s="2" t="s">
        <v>76</v>
      </c>
    </row>
    <row r="28" spans="1:12" ht="30.75" customHeight="1" x14ac:dyDescent="0.25">
      <c r="A28" s="117"/>
      <c r="B28" s="126"/>
      <c r="C28" s="126"/>
      <c r="D28" s="127"/>
      <c r="E28" s="7" t="s">
        <v>119</v>
      </c>
      <c r="F28" s="96" t="s">
        <v>72</v>
      </c>
      <c r="G28" s="87" t="s">
        <v>78</v>
      </c>
      <c r="H28" s="9">
        <v>110000</v>
      </c>
      <c r="I28" s="6">
        <v>0</v>
      </c>
      <c r="J28" s="9">
        <f>H28-I28</f>
        <v>110000</v>
      </c>
      <c r="K28" s="44" t="s">
        <v>122</v>
      </c>
    </row>
    <row r="29" spans="1:12" ht="30" customHeight="1" x14ac:dyDescent="0.25">
      <c r="A29" s="117"/>
      <c r="B29" s="113"/>
      <c r="C29" s="113"/>
      <c r="D29" s="115"/>
      <c r="E29" s="7" t="s">
        <v>120</v>
      </c>
      <c r="F29" s="97" t="s">
        <v>121</v>
      </c>
      <c r="G29" s="87">
        <v>39436</v>
      </c>
      <c r="H29" s="9"/>
      <c r="I29" s="6">
        <v>0</v>
      </c>
      <c r="J29" s="9">
        <f>H29-I29</f>
        <v>0</v>
      </c>
      <c r="K29" s="26" t="s">
        <v>108</v>
      </c>
    </row>
    <row r="30" spans="1:12" ht="30" x14ac:dyDescent="0.25">
      <c r="A30" s="117"/>
      <c r="B30" s="112" t="s">
        <v>13</v>
      </c>
      <c r="C30" s="112">
        <v>8828</v>
      </c>
      <c r="D30" s="119" t="s">
        <v>97</v>
      </c>
      <c r="E30" s="5" t="s">
        <v>73</v>
      </c>
      <c r="F30" s="136" t="s">
        <v>75</v>
      </c>
      <c r="G30" s="87" t="s">
        <v>80</v>
      </c>
      <c r="H30" s="9"/>
      <c r="I30" s="8" t="s">
        <v>30</v>
      </c>
      <c r="J30" s="9">
        <f>H30</f>
        <v>0</v>
      </c>
      <c r="K30" s="14" t="s">
        <v>109</v>
      </c>
      <c r="L30" s="31" t="s">
        <v>79</v>
      </c>
    </row>
    <row r="31" spans="1:12" ht="27.75" customHeight="1" x14ac:dyDescent="0.25">
      <c r="A31" s="117"/>
      <c r="B31" s="126"/>
      <c r="C31" s="126"/>
      <c r="D31" s="128"/>
      <c r="E31" s="27" t="s">
        <v>74</v>
      </c>
      <c r="F31" s="137"/>
      <c r="G31" s="93">
        <v>38216</v>
      </c>
      <c r="H31" s="32">
        <v>26320787.039999999</v>
      </c>
      <c r="I31" s="29">
        <f>H31-J31</f>
        <v>15524175</v>
      </c>
      <c r="J31" s="32">
        <v>10796612.039999999</v>
      </c>
      <c r="K31" s="36" t="s">
        <v>67</v>
      </c>
    </row>
    <row r="32" spans="1:12" ht="27.75" customHeight="1" x14ac:dyDescent="0.25">
      <c r="A32" s="117"/>
      <c r="B32" s="113"/>
      <c r="C32" s="113"/>
      <c r="D32" s="120"/>
      <c r="E32" s="27" t="s">
        <v>123</v>
      </c>
      <c r="F32" s="98" t="s">
        <v>121</v>
      </c>
      <c r="G32" s="94">
        <v>20089</v>
      </c>
      <c r="H32" s="32"/>
      <c r="I32" s="29">
        <v>0</v>
      </c>
      <c r="J32" s="32">
        <f>H32-I32</f>
        <v>0</v>
      </c>
      <c r="K32" s="43" t="s">
        <v>108</v>
      </c>
    </row>
    <row r="33" spans="1:12" ht="30.75" thickBot="1" x14ac:dyDescent="0.3">
      <c r="A33" s="118"/>
      <c r="B33" s="73" t="s">
        <v>14</v>
      </c>
      <c r="C33" s="73">
        <v>157</v>
      </c>
      <c r="D33" s="15" t="s">
        <v>98</v>
      </c>
      <c r="E33" s="16" t="s">
        <v>34</v>
      </c>
      <c r="F33" s="18" t="s">
        <v>35</v>
      </c>
      <c r="G33" s="95" t="s">
        <v>84</v>
      </c>
      <c r="H33" s="23"/>
      <c r="I33" s="17" t="s">
        <v>30</v>
      </c>
      <c r="J33" s="23">
        <f>H33</f>
        <v>0</v>
      </c>
      <c r="K33" s="18" t="s">
        <v>109</v>
      </c>
    </row>
    <row r="34" spans="1:12" ht="30" customHeight="1" x14ac:dyDescent="0.25">
      <c r="A34" s="121" t="s">
        <v>39</v>
      </c>
      <c r="B34" s="124" t="s">
        <v>48</v>
      </c>
      <c r="C34" s="124">
        <v>762</v>
      </c>
      <c r="D34" s="125" t="s">
        <v>85</v>
      </c>
      <c r="E34" s="21" t="s">
        <v>89</v>
      </c>
      <c r="F34" s="91" t="s">
        <v>41</v>
      </c>
      <c r="G34" s="86" t="s">
        <v>87</v>
      </c>
      <c r="H34" s="22"/>
      <c r="I34" s="19" t="s">
        <v>30</v>
      </c>
      <c r="J34" s="22">
        <f>H34</f>
        <v>0</v>
      </c>
      <c r="K34" s="12" t="s">
        <v>109</v>
      </c>
    </row>
    <row r="35" spans="1:12" ht="33" customHeight="1" x14ac:dyDescent="0.25">
      <c r="A35" s="122"/>
      <c r="B35" s="113"/>
      <c r="C35" s="113"/>
      <c r="D35" s="115"/>
      <c r="E35" s="25" t="s">
        <v>40</v>
      </c>
      <c r="F35" s="92" t="s">
        <v>4</v>
      </c>
      <c r="G35" s="87" t="s">
        <v>88</v>
      </c>
      <c r="H35" s="9"/>
      <c r="I35" s="6">
        <v>0</v>
      </c>
      <c r="J35" s="9">
        <f>H35-I35</f>
        <v>0</v>
      </c>
      <c r="K35" s="45" t="s">
        <v>86</v>
      </c>
    </row>
    <row r="36" spans="1:12" ht="30" customHeight="1" x14ac:dyDescent="0.25">
      <c r="A36" s="122"/>
      <c r="B36" s="112" t="s">
        <v>49</v>
      </c>
      <c r="C36" s="112">
        <v>294</v>
      </c>
      <c r="D36" s="114" t="s">
        <v>90</v>
      </c>
      <c r="E36" s="7" t="s">
        <v>91</v>
      </c>
      <c r="F36" s="13" t="s">
        <v>43</v>
      </c>
      <c r="G36" s="88" t="s">
        <v>87</v>
      </c>
      <c r="H36" s="9"/>
      <c r="I36" s="8" t="s">
        <v>30</v>
      </c>
      <c r="J36" s="9">
        <f>H36</f>
        <v>0</v>
      </c>
      <c r="K36" s="13" t="s">
        <v>109</v>
      </c>
    </row>
    <row r="37" spans="1:12" ht="30" x14ac:dyDescent="0.25">
      <c r="A37" s="122"/>
      <c r="B37" s="113"/>
      <c r="C37" s="113"/>
      <c r="D37" s="115"/>
      <c r="E37" s="7" t="s">
        <v>42</v>
      </c>
      <c r="F37" s="14" t="s">
        <v>92</v>
      </c>
      <c r="G37" s="89">
        <v>37998</v>
      </c>
      <c r="H37" s="9"/>
      <c r="I37" s="6">
        <v>0</v>
      </c>
      <c r="J37" s="9">
        <f>H37-I37</f>
        <v>0</v>
      </c>
      <c r="K37" s="45" t="s">
        <v>86</v>
      </c>
    </row>
    <row r="38" spans="1:12" ht="38.25" customHeight="1" x14ac:dyDescent="0.25">
      <c r="A38" s="122"/>
      <c r="B38" s="112" t="s">
        <v>50</v>
      </c>
      <c r="C38" s="112">
        <v>34</v>
      </c>
      <c r="D38" s="114" t="s">
        <v>59</v>
      </c>
      <c r="E38" s="7" t="s">
        <v>93</v>
      </c>
      <c r="F38" s="14" t="s">
        <v>94</v>
      </c>
      <c r="G38" s="89">
        <v>37998</v>
      </c>
      <c r="H38" s="9"/>
      <c r="I38" s="30" t="s">
        <v>30</v>
      </c>
      <c r="J38" s="9">
        <f>H38</f>
        <v>0</v>
      </c>
      <c r="K38" s="13" t="s">
        <v>109</v>
      </c>
    </row>
    <row r="39" spans="1:12" ht="33.75" customHeight="1" x14ac:dyDescent="0.25">
      <c r="A39" s="122"/>
      <c r="B39" s="113"/>
      <c r="C39" s="113"/>
      <c r="D39" s="115"/>
      <c r="E39" s="7" t="s">
        <v>95</v>
      </c>
      <c r="F39" s="92" t="s">
        <v>2</v>
      </c>
      <c r="G39" s="87" t="s">
        <v>96</v>
      </c>
      <c r="H39" s="9"/>
      <c r="I39" s="9">
        <v>0</v>
      </c>
      <c r="J39" s="33">
        <f>H39-I39</f>
        <v>0</v>
      </c>
      <c r="K39" s="26" t="s">
        <v>108</v>
      </c>
    </row>
    <row r="40" spans="1:12" ht="30" x14ac:dyDescent="0.25">
      <c r="A40" s="122"/>
      <c r="B40" s="119" t="s">
        <v>36</v>
      </c>
      <c r="C40" s="112">
        <v>827</v>
      </c>
      <c r="D40" s="114" t="s">
        <v>97</v>
      </c>
      <c r="E40" s="47" t="s">
        <v>100</v>
      </c>
      <c r="F40" s="14" t="s">
        <v>47</v>
      </c>
      <c r="G40" s="87" t="s">
        <v>87</v>
      </c>
      <c r="H40" s="9"/>
      <c r="I40" s="8" t="s">
        <v>30</v>
      </c>
      <c r="J40" s="33">
        <f>H40</f>
        <v>0</v>
      </c>
      <c r="K40" s="13" t="s">
        <v>109</v>
      </c>
    </row>
    <row r="41" spans="1:12" ht="29.25" customHeight="1" x14ac:dyDescent="0.25">
      <c r="A41" s="122"/>
      <c r="B41" s="120"/>
      <c r="C41" s="113"/>
      <c r="D41" s="115"/>
      <c r="E41" s="7" t="s">
        <v>101</v>
      </c>
      <c r="F41" s="92" t="s">
        <v>3</v>
      </c>
      <c r="G41" s="87" t="s">
        <v>99</v>
      </c>
      <c r="H41" s="9">
        <v>23000</v>
      </c>
      <c r="I41" s="6">
        <v>0</v>
      </c>
      <c r="J41" s="33">
        <f>H41-I41</f>
        <v>23000</v>
      </c>
      <c r="K41" s="44" t="s">
        <v>122</v>
      </c>
    </row>
    <row r="42" spans="1:12" ht="30" x14ac:dyDescent="0.25">
      <c r="A42" s="122"/>
      <c r="B42" s="78" t="s">
        <v>37</v>
      </c>
      <c r="C42" s="78">
        <v>569</v>
      </c>
      <c r="D42" s="7" t="s">
        <v>97</v>
      </c>
      <c r="E42" s="7" t="s">
        <v>102</v>
      </c>
      <c r="F42" s="13" t="s">
        <v>45</v>
      </c>
      <c r="G42" s="90">
        <v>43517</v>
      </c>
      <c r="H42" s="9"/>
      <c r="I42" s="30" t="s">
        <v>30</v>
      </c>
      <c r="J42" s="33">
        <f>H42</f>
        <v>0</v>
      </c>
      <c r="K42" s="26" t="s">
        <v>109</v>
      </c>
      <c r="L42" s="2" t="s">
        <v>103</v>
      </c>
    </row>
    <row r="43" spans="1:12" ht="30.75" thickBot="1" x14ac:dyDescent="0.3">
      <c r="A43" s="123"/>
      <c r="B43" s="73" t="s">
        <v>38</v>
      </c>
      <c r="C43" s="73">
        <v>403</v>
      </c>
      <c r="D43" s="15" t="s">
        <v>98</v>
      </c>
      <c r="E43" s="16" t="s">
        <v>44</v>
      </c>
      <c r="F43" s="18" t="s">
        <v>46</v>
      </c>
      <c r="G43" s="84">
        <v>43517</v>
      </c>
      <c r="H43" s="23"/>
      <c r="I43" s="20" t="s">
        <v>30</v>
      </c>
      <c r="J43" s="23">
        <f>H43</f>
        <v>0</v>
      </c>
      <c r="K43" s="18" t="s">
        <v>109</v>
      </c>
    </row>
    <row r="44" spans="1:12" ht="21.75" customHeight="1" thickBot="1" x14ac:dyDescent="0.3">
      <c r="G44" s="54" t="s">
        <v>129</v>
      </c>
      <c r="H44" s="55">
        <f>SUM(H5:H43)</f>
        <v>99406065.590000004</v>
      </c>
      <c r="I44" s="55">
        <f>SUM(I5:I43)</f>
        <v>27707213.500000004</v>
      </c>
      <c r="J44" s="56">
        <f>SUM(J5:J43)</f>
        <v>71698852.090000004</v>
      </c>
    </row>
    <row r="45" spans="1:12" s="67" customFormat="1" ht="24.75" customHeight="1" thickBot="1" x14ac:dyDescent="0.3">
      <c r="A45" s="65" t="s">
        <v>137</v>
      </c>
      <c r="B45" s="66"/>
      <c r="C45" s="66"/>
      <c r="H45" s="68"/>
      <c r="I45" s="69"/>
      <c r="J45" s="68"/>
    </row>
    <row r="46" spans="1:12" s="42" customFormat="1" ht="60" x14ac:dyDescent="0.25">
      <c r="A46" s="48" t="s">
        <v>106</v>
      </c>
      <c r="B46" s="76" t="s">
        <v>7</v>
      </c>
      <c r="C46" s="79" t="s">
        <v>134</v>
      </c>
      <c r="D46" s="149" t="s">
        <v>51</v>
      </c>
      <c r="E46" s="150"/>
      <c r="F46" s="83" t="s">
        <v>25</v>
      </c>
      <c r="G46" s="75" t="s">
        <v>26</v>
      </c>
      <c r="H46" s="49" t="s">
        <v>104</v>
      </c>
      <c r="I46" s="50" t="s">
        <v>113</v>
      </c>
      <c r="J46" s="51" t="s">
        <v>27</v>
      </c>
      <c r="K46" s="52" t="s">
        <v>28</v>
      </c>
    </row>
    <row r="47" spans="1:12" ht="18" customHeight="1" x14ac:dyDescent="0.25">
      <c r="A47" s="106">
        <v>537</v>
      </c>
      <c r="B47" s="5" t="s">
        <v>15</v>
      </c>
      <c r="C47" s="30">
        <v>3890</v>
      </c>
      <c r="D47" s="108" t="s">
        <v>135</v>
      </c>
      <c r="E47" s="109"/>
      <c r="F47" s="151" t="s">
        <v>0</v>
      </c>
      <c r="G47" s="153" t="s">
        <v>62</v>
      </c>
      <c r="H47" s="143"/>
      <c r="I47" s="145">
        <v>0</v>
      </c>
      <c r="J47" s="143">
        <f>H47-I47</f>
        <v>0</v>
      </c>
      <c r="K47" s="141" t="s">
        <v>86</v>
      </c>
    </row>
    <row r="48" spans="1:12" ht="18" customHeight="1" x14ac:dyDescent="0.25">
      <c r="A48" s="107"/>
      <c r="B48" s="5" t="s">
        <v>105</v>
      </c>
      <c r="C48" s="30">
        <v>10001</v>
      </c>
      <c r="D48" s="110"/>
      <c r="E48" s="111"/>
      <c r="F48" s="152"/>
      <c r="G48" s="154"/>
      <c r="H48" s="144"/>
      <c r="I48" s="146"/>
      <c r="J48" s="144"/>
      <c r="K48" s="142"/>
    </row>
    <row r="49" spans="1:11" ht="32.25" customHeight="1" thickBot="1" x14ac:dyDescent="0.3">
      <c r="A49" s="53">
        <v>116</v>
      </c>
      <c r="B49" s="15" t="s">
        <v>111</v>
      </c>
      <c r="C49" s="73">
        <v>10001</v>
      </c>
      <c r="D49" s="155" t="s">
        <v>140</v>
      </c>
      <c r="E49" s="156"/>
      <c r="F49" s="85" t="s">
        <v>110</v>
      </c>
      <c r="G49" s="84">
        <v>43881</v>
      </c>
      <c r="H49" s="138" t="s">
        <v>133</v>
      </c>
      <c r="I49" s="139"/>
      <c r="J49" s="140"/>
      <c r="K49" s="18"/>
    </row>
    <row r="50" spans="1:11" ht="20.25" customHeight="1" thickBot="1" x14ac:dyDescent="0.3">
      <c r="G50" s="54" t="s">
        <v>129</v>
      </c>
      <c r="H50" s="55">
        <f>SUM(H47)</f>
        <v>0</v>
      </c>
      <c r="I50" s="55">
        <f>SUM(I47)</f>
        <v>0</v>
      </c>
      <c r="J50" s="56">
        <f>SUM(J47)</f>
        <v>0</v>
      </c>
    </row>
    <row r="51" spans="1:11" s="67" customFormat="1" ht="25.5" customHeight="1" thickBot="1" x14ac:dyDescent="0.3">
      <c r="A51" s="65" t="s">
        <v>112</v>
      </c>
      <c r="B51" s="66"/>
      <c r="C51" s="66"/>
      <c r="H51" s="68"/>
      <c r="I51" s="69"/>
      <c r="J51" s="68"/>
    </row>
    <row r="52" spans="1:11" s="42" customFormat="1" ht="70.5" customHeight="1" x14ac:dyDescent="0.25">
      <c r="A52" s="48" t="s">
        <v>5</v>
      </c>
      <c r="B52" s="76" t="s">
        <v>115</v>
      </c>
      <c r="C52" s="79" t="s">
        <v>134</v>
      </c>
      <c r="D52" s="105" t="s">
        <v>117</v>
      </c>
      <c r="E52" s="105"/>
      <c r="F52" s="83" t="s">
        <v>25</v>
      </c>
      <c r="G52" s="75" t="s">
        <v>26</v>
      </c>
      <c r="H52" s="49" t="s">
        <v>104</v>
      </c>
      <c r="I52" s="50" t="s">
        <v>113</v>
      </c>
      <c r="J52" s="51" t="s">
        <v>27</v>
      </c>
      <c r="K52" s="52" t="s">
        <v>28</v>
      </c>
    </row>
    <row r="53" spans="1:11" ht="32.25" customHeight="1" x14ac:dyDescent="0.25">
      <c r="A53" s="101" t="s">
        <v>116</v>
      </c>
      <c r="B53" s="78" t="s">
        <v>11</v>
      </c>
      <c r="C53" s="78">
        <v>3890</v>
      </c>
      <c r="D53" s="104" t="s">
        <v>118</v>
      </c>
      <c r="E53" s="104"/>
      <c r="F53" s="14" t="s">
        <v>128</v>
      </c>
      <c r="G53" s="80">
        <v>36159</v>
      </c>
      <c r="H53" s="9">
        <v>128700</v>
      </c>
      <c r="I53" s="6">
        <v>0</v>
      </c>
      <c r="J53" s="9">
        <f>H53-I53</f>
        <v>128700</v>
      </c>
      <c r="K53" s="57" t="s">
        <v>114</v>
      </c>
    </row>
    <row r="54" spans="1:11" ht="35.25" customHeight="1" x14ac:dyDescent="0.25">
      <c r="A54" s="101"/>
      <c r="B54" s="78" t="s">
        <v>124</v>
      </c>
      <c r="C54" s="78">
        <v>10001</v>
      </c>
      <c r="D54" s="103" t="s">
        <v>125</v>
      </c>
      <c r="E54" s="103"/>
      <c r="F54" s="13" t="s">
        <v>126</v>
      </c>
      <c r="G54" s="81"/>
      <c r="H54" s="9">
        <v>50000</v>
      </c>
      <c r="I54" s="6">
        <v>0</v>
      </c>
      <c r="J54" s="9">
        <f>H54-I54</f>
        <v>50000</v>
      </c>
      <c r="K54" s="58" t="s">
        <v>122</v>
      </c>
    </row>
    <row r="55" spans="1:11" ht="30.75" thickBot="1" x14ac:dyDescent="0.3">
      <c r="A55" s="102"/>
      <c r="B55" s="73" t="s">
        <v>124</v>
      </c>
      <c r="C55" s="73">
        <v>10001</v>
      </c>
      <c r="D55" s="15" t="s">
        <v>127</v>
      </c>
      <c r="E55" s="15"/>
      <c r="F55" s="18" t="s">
        <v>126</v>
      </c>
      <c r="G55" s="82"/>
      <c r="H55" s="23">
        <v>25000</v>
      </c>
      <c r="I55" s="59">
        <v>0</v>
      </c>
      <c r="J55" s="23">
        <f t="shared" ref="J55" si="0">H55-I55</f>
        <v>25000</v>
      </c>
      <c r="K55" s="60" t="s">
        <v>122</v>
      </c>
    </row>
    <row r="56" spans="1:11" ht="24" customHeight="1" thickBot="1" x14ac:dyDescent="0.3">
      <c r="G56" s="54" t="s">
        <v>129</v>
      </c>
      <c r="H56" s="55">
        <f>SUM(H53:H55)</f>
        <v>203700</v>
      </c>
      <c r="I56" s="55">
        <f t="shared" ref="I56:J56" si="1">SUM(I53:I55)</f>
        <v>0</v>
      </c>
      <c r="J56" s="56">
        <f t="shared" si="1"/>
        <v>203700</v>
      </c>
      <c r="K56" s="46"/>
    </row>
  </sheetData>
  <mergeCells count="70">
    <mergeCell ref="H49:J49"/>
    <mergeCell ref="K47:K48"/>
    <mergeCell ref="D7:D8"/>
    <mergeCell ref="D11:D12"/>
    <mergeCell ref="J47:J48"/>
    <mergeCell ref="I47:I48"/>
    <mergeCell ref="H47:H48"/>
    <mergeCell ref="F11:F12"/>
    <mergeCell ref="F23:F24"/>
    <mergeCell ref="F30:F31"/>
    <mergeCell ref="D46:E46"/>
    <mergeCell ref="F47:F48"/>
    <mergeCell ref="G47:G48"/>
    <mergeCell ref="D49:E49"/>
    <mergeCell ref="A3:D3"/>
    <mergeCell ref="F3:J3"/>
    <mergeCell ref="C38:C39"/>
    <mergeCell ref="D38:D39"/>
    <mergeCell ref="B11:B12"/>
    <mergeCell ref="C11:C12"/>
    <mergeCell ref="F7:F8"/>
    <mergeCell ref="B9:B10"/>
    <mergeCell ref="C9:C10"/>
    <mergeCell ref="D9:D10"/>
    <mergeCell ref="F9:F10"/>
    <mergeCell ref="B7:B8"/>
    <mergeCell ref="C7:C8"/>
    <mergeCell ref="F19:F20"/>
    <mergeCell ref="B15:B16"/>
    <mergeCell ref="C15:C16"/>
    <mergeCell ref="D15:D16"/>
    <mergeCell ref="F13:F14"/>
    <mergeCell ref="F15:F16"/>
    <mergeCell ref="B17:B18"/>
    <mergeCell ref="C17:C18"/>
    <mergeCell ref="D17:D18"/>
    <mergeCell ref="B19:B20"/>
    <mergeCell ref="C19:C20"/>
    <mergeCell ref="D19:D20"/>
    <mergeCell ref="B40:B41"/>
    <mergeCell ref="C40:C41"/>
    <mergeCell ref="D40:D41"/>
    <mergeCell ref="A34:A43"/>
    <mergeCell ref="B34:B35"/>
    <mergeCell ref="C34:C35"/>
    <mergeCell ref="D34:D35"/>
    <mergeCell ref="B36:B37"/>
    <mergeCell ref="C36:C37"/>
    <mergeCell ref="D36:D37"/>
    <mergeCell ref="B38:B39"/>
    <mergeCell ref="B23:B24"/>
    <mergeCell ref="C23:C24"/>
    <mergeCell ref="D23:D24"/>
    <mergeCell ref="A5:A25"/>
    <mergeCell ref="A27:A33"/>
    <mergeCell ref="B27:B29"/>
    <mergeCell ref="C27:C29"/>
    <mergeCell ref="D27:D29"/>
    <mergeCell ref="B30:B32"/>
    <mergeCell ref="C30:C32"/>
    <mergeCell ref="D30:D32"/>
    <mergeCell ref="B13:B14"/>
    <mergeCell ref="C13:C14"/>
    <mergeCell ref="D13:D14"/>
    <mergeCell ref="A53:A55"/>
    <mergeCell ref="D54:E54"/>
    <mergeCell ref="D53:E53"/>
    <mergeCell ref="D52:E52"/>
    <mergeCell ref="A47:A48"/>
    <mergeCell ref="D47:E48"/>
  </mergeCells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headerFooter>
    <oddFooter>Stránka &amp;P z &amp;N</oddFooter>
  </headerFooter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pozemky, stavby, příslušenství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2025-05-12T06:06:31Z</dcterms:modified>
</cp:coreProperties>
</file>